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1"/>
  </bookViews>
  <sheets>
    <sheet name="Legenda" sheetId="1" r:id="rId1"/>
    <sheet name="PLAN" sheetId="2" r:id="rId2"/>
  </sheets>
  <definedNames/>
  <calcPr fullCalcOnLoad="1"/>
</workbook>
</file>

<file path=xl/sharedStrings.xml><?xml version="1.0" encoding="utf-8"?>
<sst xmlns="http://schemas.openxmlformats.org/spreadsheetml/2006/main" count="1462" uniqueCount="204">
  <si>
    <t>ROK  I  / sem. I</t>
  </si>
  <si>
    <t>L.P.</t>
  </si>
  <si>
    <t>Przedmiot</t>
  </si>
  <si>
    <t>FORMA ZAJĘĆ/ LICZBA GODZIN</t>
  </si>
  <si>
    <t>Ogółem liczba godzin</t>
  </si>
  <si>
    <t>Suma punktów ECTS</t>
  </si>
  <si>
    <t>Forma zaliczenia</t>
  </si>
  <si>
    <t>Semestr I</t>
  </si>
  <si>
    <t>Razem</t>
  </si>
  <si>
    <t>Zajęcia praktyczne</t>
  </si>
  <si>
    <t>Praktyka zawodowa</t>
  </si>
  <si>
    <t>Wykłady</t>
  </si>
  <si>
    <t>Ćwiczenia</t>
  </si>
  <si>
    <t>Liczba godz.</t>
  </si>
  <si>
    <t xml:space="preserve"> ECTS</t>
  </si>
  <si>
    <t>ECTS</t>
  </si>
  <si>
    <t>OGÓŁEM  I semestr</t>
  </si>
  <si>
    <t>Konwersatorium</t>
  </si>
  <si>
    <t>ROK  I  / sem. II</t>
  </si>
  <si>
    <t>OGÓŁEM  II semestr</t>
  </si>
  <si>
    <t>OGÓŁEM  III semestr</t>
  </si>
  <si>
    <t>ROK  II / sem. III</t>
  </si>
  <si>
    <t>ROK  II / sem. IV</t>
  </si>
  <si>
    <t>OGÓŁEM  IV semestr</t>
  </si>
  <si>
    <t>ROK  III / sem. V</t>
  </si>
  <si>
    <t>OGÓŁEM  V semestr</t>
  </si>
  <si>
    <t>ROK  III / sem. VI</t>
  </si>
  <si>
    <t>OGÓŁEM  VI semestr</t>
  </si>
  <si>
    <t>ROK  IV/ sem. VII</t>
  </si>
  <si>
    <t>ROK  IV/ sem. VIII</t>
  </si>
  <si>
    <t>OGÓŁEM  VIII semestr</t>
  </si>
  <si>
    <t>ROK  V/ sem. IX</t>
  </si>
  <si>
    <t>OGÓŁEM  IX semestr</t>
  </si>
  <si>
    <t>ROK  V/ sem. X</t>
  </si>
  <si>
    <t>OGÓŁEM  X semestr</t>
  </si>
  <si>
    <t>Seminarium</t>
  </si>
  <si>
    <t>Techniki pracy umysłowej</t>
  </si>
  <si>
    <t>Socjologia</t>
  </si>
  <si>
    <t>Ochrona własności intelektualnej</t>
  </si>
  <si>
    <t>Etyka</t>
  </si>
  <si>
    <t>Wprowadzenie do pedagogiki</t>
  </si>
  <si>
    <t>Historia wychowania</t>
  </si>
  <si>
    <t>Psychologia ogólna</t>
  </si>
  <si>
    <t>Komunikacja społeczna</t>
  </si>
  <si>
    <t>Biomedyczne podstawy  rozwoju i wychowania</t>
  </si>
  <si>
    <t>Teoretyczne podstawy wychowania</t>
  </si>
  <si>
    <t>Emisja głosu</t>
  </si>
  <si>
    <t>Psychologia rozwoju i wychowania</t>
  </si>
  <si>
    <t xml:space="preserve">Praktyka ogólnopedagogiczna </t>
  </si>
  <si>
    <t>Media w edukacji</t>
  </si>
  <si>
    <t>Dydaktyka pierwszych lat nauczania</t>
  </si>
  <si>
    <t>Organizacja przedszkola i szkoły z elementami prawa oświatowego i praw dziecka</t>
  </si>
  <si>
    <t>Metody badań pedagogicznych</t>
  </si>
  <si>
    <t>Pedeutologia i personalizacja procesu kształcenia</t>
  </si>
  <si>
    <t>Edukacja kulturowa w społecznościach lokalnych</t>
  </si>
  <si>
    <t xml:space="preserve">Pedagogika wczesnoszkolna  </t>
  </si>
  <si>
    <t>Pedagogika przedszkolna</t>
  </si>
  <si>
    <t>Praktyka dydaktyczna śródroczna</t>
  </si>
  <si>
    <t>Metodyka edukacji plastycznej</t>
  </si>
  <si>
    <t xml:space="preserve">Metodyka prowadzenia zajęć twórczych </t>
  </si>
  <si>
    <t>Praktyka dydaktyczna ciągła</t>
  </si>
  <si>
    <t>Teorie nauczania i uczenia się małego dziecka</t>
  </si>
  <si>
    <t>Metodyka edukacji matematycznej</t>
  </si>
  <si>
    <t>Metodyka edukacji muzycznej</t>
  </si>
  <si>
    <t xml:space="preserve">        -</t>
  </si>
  <si>
    <t xml:space="preserve">      -</t>
  </si>
  <si>
    <t xml:space="preserve">         -</t>
  </si>
  <si>
    <t xml:space="preserve">          -</t>
  </si>
  <si>
    <t>E</t>
  </si>
  <si>
    <t xml:space="preserve">       -</t>
  </si>
  <si>
    <t xml:space="preserve"> ZO</t>
  </si>
  <si>
    <t xml:space="preserve">     -</t>
  </si>
  <si>
    <t>ZO</t>
  </si>
  <si>
    <t>Doradztwo zawodowe w przedszkolu i klasach początkowych szkoły podstawowej</t>
  </si>
  <si>
    <t xml:space="preserve">           -</t>
  </si>
  <si>
    <t>OGÓŁEM VII semestr</t>
  </si>
  <si>
    <t>Terapia pedagogiczna</t>
  </si>
  <si>
    <t>Kultura żywego słowa</t>
  </si>
  <si>
    <t xml:space="preserve">       - </t>
  </si>
  <si>
    <t xml:space="preserve"> -</t>
  </si>
  <si>
    <t>Antropologia kulturowa</t>
  </si>
  <si>
    <t xml:space="preserve"> E</t>
  </si>
  <si>
    <t>Pedagogika porównawcza</t>
  </si>
  <si>
    <t>Uczeń ze spektrum autyzmu</t>
  </si>
  <si>
    <t>Drama w edukacji dziecka</t>
  </si>
  <si>
    <t>Ekspresja ruchowa dziecka</t>
  </si>
  <si>
    <t>-</t>
  </si>
  <si>
    <t>Kształcenie uczniów z dysfunkcją wzroku</t>
  </si>
  <si>
    <r>
      <t xml:space="preserve">     </t>
    </r>
    <r>
      <rPr>
        <b/>
        <sz val="11"/>
        <color indexed="8"/>
        <rFont val="Calibri"/>
        <family val="2"/>
      </rPr>
      <t xml:space="preserve">  ZO</t>
    </r>
  </si>
  <si>
    <t>Kształcenie uczniów z dysfunkcją słuchu</t>
  </si>
  <si>
    <r>
      <t xml:space="preserve">      </t>
    </r>
    <r>
      <rPr>
        <b/>
        <sz val="11"/>
        <color indexed="8"/>
        <rFont val="Calibri"/>
        <family val="2"/>
      </rPr>
      <t xml:space="preserve">  ZO</t>
    </r>
  </si>
  <si>
    <t>Kształcenie uczniów przewlekle chorych</t>
  </si>
  <si>
    <r>
      <t xml:space="preserve">       </t>
    </r>
    <r>
      <rPr>
        <b/>
        <sz val="11"/>
        <color indexed="8"/>
        <rFont val="Calibri"/>
        <family val="2"/>
      </rPr>
      <t>ZO</t>
    </r>
  </si>
  <si>
    <t>Filozofia</t>
  </si>
  <si>
    <t>Teoretyczne podstawy kształcenia</t>
  </si>
  <si>
    <t>Psychologia twórczości</t>
  </si>
  <si>
    <t>Pedagogika kreatywna w teorii i praktyce</t>
  </si>
  <si>
    <t>Trudności w uczeniu się i strategie ich przezwyciężania</t>
  </si>
  <si>
    <t>Podstawy edukacji matematycznej</t>
  </si>
  <si>
    <t>Podstawy edukacji polonistycznej</t>
  </si>
  <si>
    <t>Pedagogika zabawy</t>
  </si>
  <si>
    <t>Podstawy edukacji muzycznej</t>
  </si>
  <si>
    <t>Podstawy edukacji plastycznej</t>
  </si>
  <si>
    <t>Podstawy edukacji informatycznej</t>
  </si>
  <si>
    <t>Podstawy edukacji społeczno-przyrodniczej</t>
  </si>
  <si>
    <t>Metodyka edukacji polonistycznej</t>
  </si>
  <si>
    <t>Metodyka edukacji społeczno-przyrodniczej</t>
  </si>
  <si>
    <t>Podstawy edukacji technicznej</t>
  </si>
  <si>
    <t>Metodyka edukacji informatycznej i posługiwania się technologią informacyjno-komunikacyjną</t>
  </si>
  <si>
    <t>Metodyka edukacji technicznej</t>
  </si>
  <si>
    <t>Diagnoza funkcjonalna dzieci i uczniów ze specjalnymi potrzebami  edukacyjnymi - dobre praktyki</t>
  </si>
  <si>
    <t>Metodyka wychowania fizycznego</t>
  </si>
  <si>
    <t>Praca z uczniem zdolnym</t>
  </si>
  <si>
    <t>Bezpieczeństwo w przestrzeni edukacyjnej</t>
  </si>
  <si>
    <t>Zaburzenia mowy i profilaktyka logopedyczna</t>
  </si>
  <si>
    <t>Trudności adaptacyjne dziecka</t>
  </si>
  <si>
    <t>Etykieta korespondencji tradycyjnej i elektronicznej</t>
  </si>
  <si>
    <t>Pedagogika opiekuńczo-wychowawcza</t>
  </si>
  <si>
    <t>Z</t>
  </si>
  <si>
    <t>Szkolenie biblioteczne</t>
  </si>
  <si>
    <t>Szkolenie wstępne BHP i PPOŻ</t>
  </si>
  <si>
    <t>P</t>
  </si>
  <si>
    <t>Podstawy pedagogiki społecznej</t>
  </si>
  <si>
    <t>Semestr II</t>
  </si>
  <si>
    <t>Semestr III</t>
  </si>
  <si>
    <t>Semestr IV</t>
  </si>
  <si>
    <t>Semestr V</t>
  </si>
  <si>
    <t>Semestr VI</t>
  </si>
  <si>
    <t>Semestr VII</t>
  </si>
  <si>
    <t>Semestr VIII</t>
  </si>
  <si>
    <t>Semestr IX</t>
  </si>
  <si>
    <t>Semestr X</t>
  </si>
  <si>
    <t>Kod modułu</t>
  </si>
  <si>
    <t>Innowatyka pedagogiczna</t>
  </si>
  <si>
    <t>Język migowy</t>
  </si>
  <si>
    <t>Pierwsza pomoc przedmedyczna</t>
  </si>
  <si>
    <t>OGÓŁEM I ROK</t>
  </si>
  <si>
    <t>OGÓŁEM II ROK</t>
  </si>
  <si>
    <t>OGÓŁEM III ROK</t>
  </si>
  <si>
    <t>JEDNOLITYCH STUDIÓW MAGISTERSKICH NA KIERUNKU PEDAGOGIKA PRZEDSZKOLNA I WCZESNOSZKOLNA</t>
  </si>
  <si>
    <t xml:space="preserve">PLAN STUDIÓW  </t>
  </si>
  <si>
    <t xml:space="preserve">ZAJĘCIA TEORETYCZNE </t>
  </si>
  <si>
    <t>ZAJĘCIA PRAKTYCZNE + PRAKTYKA ZAWODOWA</t>
  </si>
  <si>
    <t>ZAJĘCIA TEORETYCZNE</t>
  </si>
  <si>
    <t>OGÓŁEM IV ROK</t>
  </si>
  <si>
    <t>OGÓŁEM V ROK</t>
  </si>
  <si>
    <t>OGÓŁEM W CYKLU KSZTAŁCENIA</t>
  </si>
  <si>
    <t>Rozwiązywanie problemów wychowaczych w szkole i przedszkolu</t>
  </si>
  <si>
    <t>A1</t>
  </si>
  <si>
    <t>A2</t>
  </si>
  <si>
    <t>A3</t>
  </si>
  <si>
    <t>A4</t>
  </si>
  <si>
    <t>Aspekty pedagogiczne nauczania języka obcego</t>
  </si>
  <si>
    <t>B1</t>
  </si>
  <si>
    <t>B2</t>
  </si>
  <si>
    <t>B3</t>
  </si>
  <si>
    <t>B5</t>
  </si>
  <si>
    <t>B6</t>
  </si>
  <si>
    <t>B7</t>
  </si>
  <si>
    <t>B8</t>
  </si>
  <si>
    <t xml:space="preserve">Podstawy wychowania fizycznego </t>
  </si>
  <si>
    <t>B9</t>
  </si>
  <si>
    <t>Podstawy edukacji zdrowotnej</t>
  </si>
  <si>
    <t>B10</t>
  </si>
  <si>
    <t>C</t>
  </si>
  <si>
    <t>Ocenianie kształtujące</t>
  </si>
  <si>
    <t>Kontrola, ocenianie i ewaluacja procesu dydaktyczno-wychowawczego</t>
  </si>
  <si>
    <t>Komunikacja wspomagająca i alternatywna</t>
  </si>
  <si>
    <t>Konstruowanie programu pracy wychowawczo-dydaktycznej w przedszkolu w klasach I-III</t>
  </si>
  <si>
    <t>Indywidualizacja procesu kształcenia i wychowania</t>
  </si>
  <si>
    <t>Wspomaganie edukacji nowoczesnymi środkami dydaktycznymi</t>
  </si>
  <si>
    <t>D</t>
  </si>
  <si>
    <t>E1</t>
  </si>
  <si>
    <t>E3</t>
  </si>
  <si>
    <t>Metodyka nauczania języka obcego</t>
  </si>
  <si>
    <t>E2</t>
  </si>
  <si>
    <t>E5</t>
  </si>
  <si>
    <t>E6</t>
  </si>
  <si>
    <t>E7</t>
  </si>
  <si>
    <t>E8</t>
  </si>
  <si>
    <t>E9</t>
  </si>
  <si>
    <t>Metodyka edukacji zdrowotnej</t>
  </si>
  <si>
    <t>E10</t>
  </si>
  <si>
    <t>F</t>
  </si>
  <si>
    <t>G</t>
  </si>
  <si>
    <t>H</t>
  </si>
  <si>
    <t>Organizacja zajęć pozalekcyjnych i pozaszkolnych</t>
  </si>
  <si>
    <t>I</t>
  </si>
  <si>
    <t>K</t>
  </si>
  <si>
    <t>Pomoc psychologiczno-pedagogiczna</t>
  </si>
  <si>
    <t>E4</t>
  </si>
  <si>
    <t>B4</t>
  </si>
  <si>
    <t>Środowisko edukacyjne w przedszkolu i w klasach I-III</t>
  </si>
  <si>
    <t xml:space="preserve">Kształcenie dzieci z niepełnosprawnością intelektualną </t>
  </si>
  <si>
    <t>Wybrane zagadnienia psychologii społecznej</t>
  </si>
  <si>
    <t>Podstawy pedagogiki specjalnej</t>
  </si>
  <si>
    <t>Diagnostyka pedagogiczna</t>
  </si>
  <si>
    <r>
      <t>Seminarium magisterskie</t>
    </r>
    <r>
      <rPr>
        <b/>
        <sz val="14"/>
        <rFont val="Times New Roman"/>
        <family val="1"/>
      </rPr>
      <t>*</t>
    </r>
  </si>
  <si>
    <r>
      <t>Wychowanie fizyczne</t>
    </r>
    <r>
      <rPr>
        <sz val="14"/>
        <rFont val="Times New Roman"/>
        <family val="1"/>
      </rPr>
      <t>*</t>
    </r>
  </si>
  <si>
    <r>
      <t>Język obcy</t>
    </r>
    <r>
      <rPr>
        <sz val="14"/>
        <rFont val="Times New Roman"/>
        <family val="1"/>
      </rPr>
      <t>*</t>
    </r>
  </si>
  <si>
    <t>w  5 - LETNIM CYKLU KSZTAŁCENIA w  SYSTEMIE STACJONARNYM  - 3050 GODZIN</t>
  </si>
  <si>
    <t>Aspekty psychologiczne nauczania języka obcego</t>
  </si>
  <si>
    <t>w PAŃSTWOWEJ UCZELNI ZAWODOWEJ im. IGNACEGO MOŚCICKIEGO W CIECHANOWIE WYDZIAŁ NAUK O ZDROWIU I NAUK SPOŁECZNYCH</t>
  </si>
  <si>
    <t>Załącznik Nr 1 do Uchwały  Nr..157/V/2019 Senatu                                                                                                                                                                            Państwowej Wyższej Szkoły Zawodowej                                                                                                                                                                                                                     w Ciechanowie z dnia 30.09.2019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</si>
</sst>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.5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b/>
      <sz val="10"/>
      <color indexed="51"/>
      <name val="Times New Roman"/>
      <family val="1"/>
    </font>
    <font>
      <i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Calibri"/>
      <family val="2"/>
    </font>
    <font>
      <b/>
      <sz val="10"/>
      <color rgb="FFFFC000"/>
      <name val="Times New Roman"/>
      <family val="1"/>
    </font>
    <font>
      <i/>
      <sz val="8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E74BE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thin"/>
      <right/>
      <top style="medium"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>
        <color indexed="8"/>
      </left>
      <right/>
      <top>
        <color indexed="63"/>
      </top>
      <bottom/>
    </border>
    <border>
      <left/>
      <right style="medium">
        <color indexed="8"/>
      </right>
      <top>
        <color indexed="63"/>
      </top>
      <bottom/>
    </border>
    <border>
      <left/>
      <right style="thin"/>
      <top/>
      <bottom/>
    </border>
    <border>
      <left style="medium">
        <color indexed="8"/>
      </left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30" borderId="9" applyNumberFormat="0" applyFon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6" borderId="11" xfId="0" applyFont="1" applyFill="1" applyBorder="1" applyAlignment="1">
      <alignment horizontal="center"/>
    </xf>
    <xf numFmtId="0" fontId="3" fillId="32" borderId="15" xfId="0" applyFont="1" applyFill="1" applyBorder="1" applyAlignment="1">
      <alignment/>
    </xf>
    <xf numFmtId="0" fontId="3" fillId="13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left" vertical="top" wrapText="1"/>
    </xf>
    <xf numFmtId="0" fontId="54" fillId="37" borderId="0" xfId="0" applyFont="1" applyFill="1" applyBorder="1" applyAlignment="1">
      <alignment horizontal="left"/>
    </xf>
    <xf numFmtId="0" fontId="55" fillId="37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0" fontId="3" fillId="8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37" borderId="11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/>
    </xf>
    <xf numFmtId="0" fontId="54" fillId="40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wrapText="1"/>
    </xf>
    <xf numFmtId="0" fontId="3" fillId="41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left" wrapText="1"/>
    </xf>
    <xf numFmtId="0" fontId="11" fillId="37" borderId="12" xfId="0" applyFont="1" applyFill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37" borderId="13" xfId="0" applyFont="1" applyFill="1" applyBorder="1" applyAlignment="1">
      <alignment vertical="center" wrapText="1"/>
    </xf>
    <xf numFmtId="0" fontId="14" fillId="0" borderId="12" xfId="0" applyFont="1" applyBorder="1" applyAlignment="1">
      <alignment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3" fillId="33" borderId="18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2" borderId="13" xfId="0" applyFill="1" applyBorder="1" applyAlignment="1">
      <alignment horizontal="center" vertical="center"/>
    </xf>
    <xf numFmtId="0" fontId="54" fillId="36" borderId="11" xfId="0" applyFont="1" applyFill="1" applyBorder="1" applyAlignment="1">
      <alignment horizontal="center" vertical="center"/>
    </xf>
    <xf numFmtId="0" fontId="54" fillId="43" borderId="11" xfId="0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44" borderId="0" xfId="0" applyFill="1" applyAlignment="1">
      <alignment/>
    </xf>
    <xf numFmtId="0" fontId="0" fillId="44" borderId="0" xfId="0" applyFill="1" applyAlignment="1">
      <alignment horizontal="center" vertical="center"/>
    </xf>
    <xf numFmtId="0" fontId="0" fillId="45" borderId="0" xfId="0" applyFill="1" applyAlignment="1">
      <alignment/>
    </xf>
    <xf numFmtId="0" fontId="0" fillId="45" borderId="0" xfId="0" applyFill="1" applyAlignment="1">
      <alignment horizontal="center" vertical="center"/>
    </xf>
    <xf numFmtId="0" fontId="11" fillId="33" borderId="12" xfId="0" applyFont="1" applyFill="1" applyBorder="1" applyAlignment="1">
      <alignment horizontal="left" vertical="center" wrapText="1"/>
    </xf>
    <xf numFmtId="0" fontId="3" fillId="37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46" borderId="11" xfId="0" applyFont="1" applyFill="1" applyBorder="1" applyAlignment="1">
      <alignment horizontal="center" vertical="center"/>
    </xf>
    <xf numFmtId="0" fontId="3" fillId="47" borderId="11" xfId="0" applyFont="1" applyFill="1" applyBorder="1" applyAlignment="1">
      <alignment horizontal="center" vertical="center" wrapText="1"/>
    </xf>
    <xf numFmtId="0" fontId="54" fillId="43" borderId="0" xfId="0" applyFont="1" applyFill="1" applyAlignment="1">
      <alignment horizontal="center" vertical="center" wrapText="1"/>
    </xf>
    <xf numFmtId="0" fontId="54" fillId="43" borderId="11" xfId="0" applyFont="1" applyFill="1" applyBorder="1" applyAlignment="1">
      <alignment horizontal="center" vertical="center" wrapText="1"/>
    </xf>
    <xf numFmtId="0" fontId="3" fillId="48" borderId="11" xfId="0" applyFont="1" applyFill="1" applyBorder="1" applyAlignment="1">
      <alignment horizontal="center" vertical="center"/>
    </xf>
    <xf numFmtId="0" fontId="3" fillId="49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3" fillId="12" borderId="10" xfId="0" applyFont="1" applyFill="1" applyBorder="1" applyAlignment="1">
      <alignment horizontal="center"/>
    </xf>
    <xf numFmtId="0" fontId="3" fillId="12" borderId="20" xfId="0" applyFont="1" applyFill="1" applyBorder="1" applyAlignment="1">
      <alignment horizontal="center"/>
    </xf>
    <xf numFmtId="0" fontId="3" fillId="12" borderId="16" xfId="0" applyFont="1" applyFill="1" applyBorder="1" applyAlignment="1">
      <alignment horizontal="center"/>
    </xf>
    <xf numFmtId="0" fontId="3" fillId="50" borderId="10" xfId="0" applyFont="1" applyFill="1" applyBorder="1" applyAlignment="1">
      <alignment horizontal="center"/>
    </xf>
    <xf numFmtId="0" fontId="3" fillId="50" borderId="20" xfId="0" applyFont="1" applyFill="1" applyBorder="1" applyAlignment="1">
      <alignment horizontal="center"/>
    </xf>
    <xf numFmtId="0" fontId="3" fillId="50" borderId="16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3" fillId="43" borderId="11" xfId="0" applyFont="1" applyFill="1" applyBorder="1" applyAlignment="1">
      <alignment horizontal="center"/>
    </xf>
    <xf numFmtId="0" fontId="3" fillId="51" borderId="10" xfId="0" applyFont="1" applyFill="1" applyBorder="1" applyAlignment="1">
      <alignment horizontal="center"/>
    </xf>
    <xf numFmtId="0" fontId="3" fillId="51" borderId="20" xfId="0" applyFont="1" applyFill="1" applyBorder="1" applyAlignment="1">
      <alignment horizontal="center"/>
    </xf>
    <xf numFmtId="0" fontId="3" fillId="51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6" borderId="10" xfId="0" applyFont="1" applyFill="1" applyBorder="1" applyAlignment="1">
      <alignment horizontal="left"/>
    </xf>
    <xf numFmtId="0" fontId="3" fillId="36" borderId="20" xfId="0" applyFont="1" applyFill="1" applyBorder="1" applyAlignment="1">
      <alignment horizontal="left"/>
    </xf>
    <xf numFmtId="0" fontId="3" fillId="36" borderId="16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32" borderId="2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left"/>
    </xf>
    <xf numFmtId="0" fontId="55" fillId="43" borderId="11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4" fillId="33" borderId="3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textRotation="90" wrapText="1"/>
    </xf>
    <xf numFmtId="0" fontId="3" fillId="33" borderId="3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/>
    </xf>
    <xf numFmtId="0" fontId="3" fillId="35" borderId="20" xfId="0" applyFont="1" applyFill="1" applyBorder="1" applyAlignment="1">
      <alignment horizontal="left"/>
    </xf>
    <xf numFmtId="0" fontId="3" fillId="35" borderId="16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3" fillId="37" borderId="13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/>
    </xf>
    <xf numFmtId="0" fontId="58" fillId="37" borderId="0" xfId="0" applyFont="1" applyFill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196</xdr:row>
      <xdr:rowOff>0</xdr:rowOff>
    </xdr:from>
    <xdr:to>
      <xdr:col>18</xdr:col>
      <xdr:colOff>323850</xdr:colOff>
      <xdr:row>200</xdr:row>
      <xdr:rowOff>57150</xdr:rowOff>
    </xdr:to>
    <xdr:pic>
      <xdr:nvPicPr>
        <xdr:cNvPr id="1" name="Obraz 3" descr="F:\BO_podpi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67275075"/>
          <a:ext cx="1704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0"/>
  <sheetViews>
    <sheetView zoomScalePageLayoutView="0" workbookViewId="0" topLeftCell="A1">
      <selection activeCell="A14" sqref="A14:T14"/>
    </sheetView>
  </sheetViews>
  <sheetFormatPr defaultColWidth="9.140625" defaultRowHeight="15"/>
  <cols>
    <col min="1" max="20" width="3.8515625" style="0" customWidth="1"/>
  </cols>
  <sheetData>
    <row r="2" spans="1:20" ht="15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15">
      <c r="A3" s="96"/>
      <c r="B3" s="96"/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15">
      <c r="A4" s="117" t="s">
        <v>18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</row>
    <row r="5" spans="1:20" ht="15">
      <c r="A5" s="97"/>
      <c r="B5" s="97"/>
      <c r="C5" s="97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0" ht="15">
      <c r="A6" s="118" t="s">
        <v>21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</row>
    <row r="7" spans="1:20" ht="15">
      <c r="A7" s="96"/>
      <c r="B7" s="96"/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</row>
    <row r="8" spans="1:20" ht="15">
      <c r="A8" s="118" t="s">
        <v>22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ht="15">
      <c r="A9" s="97"/>
      <c r="B9" s="97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0" ht="15">
      <c r="A10" s="119" t="s">
        <v>24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1"/>
    </row>
    <row r="11" spans="1:20" ht="15">
      <c r="A11" s="96"/>
      <c r="B11" s="96"/>
      <c r="C11" s="99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</row>
    <row r="12" spans="1:20" ht="15">
      <c r="A12" s="119" t="s">
        <v>26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</row>
    <row r="13" spans="1:20" ht="15">
      <c r="A13" s="97"/>
      <c r="B13" s="97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1:20" ht="15">
      <c r="A14" s="111" t="s">
        <v>28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3"/>
    </row>
    <row r="15" spans="1:20" ht="15">
      <c r="A15" s="96"/>
      <c r="B15" s="96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1:20" ht="15">
      <c r="A16" s="111" t="s">
        <v>29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3"/>
    </row>
    <row r="17" spans="1:20" ht="15">
      <c r="A17" s="97"/>
      <c r="B17" s="97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</row>
    <row r="18" spans="1:20" ht="15">
      <c r="A18" s="114" t="s">
        <v>31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6"/>
    </row>
    <row r="19" spans="1:20" ht="15">
      <c r="A19" s="96"/>
      <c r="B19" s="96"/>
      <c r="C19" s="9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1:20" ht="15">
      <c r="A20" s="114" t="s">
        <v>33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6"/>
    </row>
  </sheetData>
  <sheetProtection/>
  <mergeCells count="10">
    <mergeCell ref="A14:T14"/>
    <mergeCell ref="A16:T16"/>
    <mergeCell ref="A18:T18"/>
    <mergeCell ref="A20:T20"/>
    <mergeCell ref="A2:T2"/>
    <mergeCell ref="A4:T4"/>
    <mergeCell ref="A6:T6"/>
    <mergeCell ref="A8:T8"/>
    <mergeCell ref="A10:T10"/>
    <mergeCell ref="A12:T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9"/>
  <sheetViews>
    <sheetView tabSelected="1" zoomScale="103" zoomScaleNormal="103" zoomScalePageLayoutView="0" workbookViewId="0" topLeftCell="A184">
      <selection activeCell="Q203" sqref="Q203"/>
    </sheetView>
  </sheetViews>
  <sheetFormatPr defaultColWidth="9.140625" defaultRowHeight="15"/>
  <cols>
    <col min="1" max="1" width="6.140625" style="0" customWidth="1"/>
    <col min="2" max="2" width="8.28125" style="0" customWidth="1"/>
    <col min="3" max="3" width="20.7109375" style="0" customWidth="1"/>
    <col min="4" max="5" width="5.140625" style="80" customWidth="1"/>
    <col min="6" max="6" width="6.8515625" style="80" customWidth="1"/>
    <col min="7" max="7" width="5.140625" style="80" customWidth="1"/>
    <col min="8" max="8" width="6.28125" style="80" customWidth="1"/>
    <col min="9" max="9" width="5.7109375" style="80" customWidth="1"/>
    <col min="10" max="10" width="5.8515625" style="80" customWidth="1"/>
    <col min="11" max="11" width="6.57421875" style="80" customWidth="1"/>
    <col min="12" max="12" width="7.140625" style="80" customWidth="1"/>
    <col min="13" max="13" width="5.8515625" style="80" customWidth="1"/>
    <col min="14" max="14" width="6.7109375" style="80" customWidth="1"/>
    <col min="15" max="15" width="6.57421875" style="80" customWidth="1"/>
    <col min="16" max="16" width="6.7109375" style="80" customWidth="1"/>
    <col min="17" max="17" width="6.57421875" style="80" customWidth="1"/>
    <col min="18" max="18" width="7.421875" style="80" customWidth="1"/>
    <col min="19" max="19" width="5.421875" style="80" customWidth="1"/>
    <col min="20" max="20" width="9.140625" style="80" customWidth="1"/>
  </cols>
  <sheetData>
    <row r="1" spans="10:20" ht="42" customHeight="1">
      <c r="J1" s="185" t="s">
        <v>203</v>
      </c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0" ht="15">
      <c r="A2" s="123" t="s">
        <v>140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 ht="15">
      <c r="A3" s="122" t="s">
        <v>139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ht="15">
      <c r="A4" s="123" t="s">
        <v>200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20" ht="15">
      <c r="A5" s="123" t="s">
        <v>202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6" spans="1:20" ht="15">
      <c r="A6" s="117" t="s">
        <v>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</row>
    <row r="7" spans="1:20" ht="15.75" customHeight="1" thickBot="1">
      <c r="A7" s="140" t="s">
        <v>1</v>
      </c>
      <c r="B7" s="178" t="s">
        <v>132</v>
      </c>
      <c r="C7" s="146" t="s">
        <v>2</v>
      </c>
      <c r="D7" s="180" t="s">
        <v>3</v>
      </c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31" t="s">
        <v>4</v>
      </c>
      <c r="S7" s="166" t="s">
        <v>5</v>
      </c>
      <c r="T7" s="139" t="s">
        <v>6</v>
      </c>
    </row>
    <row r="8" spans="1:20" ht="15">
      <c r="A8" s="141"/>
      <c r="B8" s="178"/>
      <c r="C8" s="147"/>
      <c r="D8" s="135" t="s">
        <v>141</v>
      </c>
      <c r="E8" s="136"/>
      <c r="F8" s="136"/>
      <c r="G8" s="136"/>
      <c r="H8" s="136"/>
      <c r="I8" s="136"/>
      <c r="J8" s="136"/>
      <c r="K8" s="136"/>
      <c r="L8" s="136"/>
      <c r="M8" s="136"/>
      <c r="N8" s="124" t="s">
        <v>142</v>
      </c>
      <c r="O8" s="124"/>
      <c r="P8" s="124"/>
      <c r="Q8" s="124"/>
      <c r="R8" s="131"/>
      <c r="S8" s="166"/>
      <c r="T8" s="139"/>
    </row>
    <row r="9" spans="1:20" ht="11.25" customHeight="1">
      <c r="A9" s="141"/>
      <c r="B9" s="178"/>
      <c r="C9" s="14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125"/>
      <c r="O9" s="125"/>
      <c r="P9" s="125"/>
      <c r="Q9" s="125"/>
      <c r="R9" s="131"/>
      <c r="S9" s="166"/>
      <c r="T9" s="139"/>
    </row>
    <row r="10" spans="1:20" ht="25.5" customHeight="1">
      <c r="A10" s="141"/>
      <c r="B10" s="178"/>
      <c r="C10" s="147"/>
      <c r="D10" s="163" t="s">
        <v>7</v>
      </c>
      <c r="E10" s="164"/>
      <c r="F10" s="164"/>
      <c r="G10" s="164"/>
      <c r="H10" s="164"/>
      <c r="I10" s="164"/>
      <c r="J10" s="164"/>
      <c r="K10" s="165"/>
      <c r="L10" s="181" t="s">
        <v>8</v>
      </c>
      <c r="M10" s="181"/>
      <c r="N10" s="130" t="s">
        <v>9</v>
      </c>
      <c r="O10" s="130"/>
      <c r="P10" s="130" t="s">
        <v>10</v>
      </c>
      <c r="Q10" s="130"/>
      <c r="R10" s="131"/>
      <c r="S10" s="166"/>
      <c r="T10" s="139"/>
    </row>
    <row r="11" spans="1:20" ht="64.5" customHeight="1">
      <c r="A11" s="183"/>
      <c r="B11" s="179"/>
      <c r="C11" s="147"/>
      <c r="D11" s="70" t="s">
        <v>11</v>
      </c>
      <c r="E11" s="70" t="s">
        <v>15</v>
      </c>
      <c r="F11" s="70" t="s">
        <v>12</v>
      </c>
      <c r="G11" s="70" t="s">
        <v>15</v>
      </c>
      <c r="H11" s="71" t="s">
        <v>17</v>
      </c>
      <c r="I11" s="70" t="s">
        <v>15</v>
      </c>
      <c r="J11" s="70" t="s">
        <v>35</v>
      </c>
      <c r="K11" s="70" t="s">
        <v>15</v>
      </c>
      <c r="L11" s="70" t="s">
        <v>13</v>
      </c>
      <c r="M11" s="70" t="s">
        <v>14</v>
      </c>
      <c r="N11" s="70" t="s">
        <v>13</v>
      </c>
      <c r="O11" s="70" t="s">
        <v>15</v>
      </c>
      <c r="P11" s="70" t="s">
        <v>13</v>
      </c>
      <c r="Q11" s="70" t="s">
        <v>15</v>
      </c>
      <c r="R11" s="131"/>
      <c r="S11" s="166"/>
      <c r="T11" s="139"/>
    </row>
    <row r="12" spans="1:20" ht="18.75">
      <c r="A12" s="3">
        <v>1</v>
      </c>
      <c r="B12" s="43"/>
      <c r="C12" s="50" t="s">
        <v>198</v>
      </c>
      <c r="D12" s="33" t="s">
        <v>71</v>
      </c>
      <c r="E12" s="33" t="s">
        <v>71</v>
      </c>
      <c r="F12" s="16">
        <v>30</v>
      </c>
      <c r="G12" s="16"/>
      <c r="H12" s="33" t="s">
        <v>71</v>
      </c>
      <c r="I12" s="33" t="s">
        <v>71</v>
      </c>
      <c r="J12" s="33" t="s">
        <v>71</v>
      </c>
      <c r="K12" s="33" t="s">
        <v>71</v>
      </c>
      <c r="L12" s="72">
        <f>SUM(D12,F12,H12,J12)</f>
        <v>30</v>
      </c>
      <c r="M12" s="72">
        <f>SUM(E12,G12,I12,K12)</f>
        <v>0</v>
      </c>
      <c r="N12" s="33" t="s">
        <v>71</v>
      </c>
      <c r="O12" s="33" t="s">
        <v>71</v>
      </c>
      <c r="P12" s="33" t="s">
        <v>71</v>
      </c>
      <c r="Q12" s="33" t="s">
        <v>71</v>
      </c>
      <c r="R12" s="81">
        <f>SUM(L12,N12,P12)</f>
        <v>30</v>
      </c>
      <c r="S12" s="72">
        <v>0</v>
      </c>
      <c r="T12" s="3" t="s">
        <v>72</v>
      </c>
    </row>
    <row r="13" spans="1:20" ht="15">
      <c r="A13" s="3">
        <v>2</v>
      </c>
      <c r="B13" s="44" t="s">
        <v>148</v>
      </c>
      <c r="C13" s="50" t="s">
        <v>93</v>
      </c>
      <c r="D13" s="16">
        <v>40</v>
      </c>
      <c r="E13" s="16">
        <v>2</v>
      </c>
      <c r="F13" s="33" t="s">
        <v>71</v>
      </c>
      <c r="G13" s="33" t="s">
        <v>71</v>
      </c>
      <c r="H13" s="33" t="s">
        <v>71</v>
      </c>
      <c r="I13" s="33" t="s">
        <v>71</v>
      </c>
      <c r="J13" s="33" t="s">
        <v>71</v>
      </c>
      <c r="K13" s="33" t="s">
        <v>71</v>
      </c>
      <c r="L13" s="72">
        <f>SUM(D13,F13,H13,J13)</f>
        <v>40</v>
      </c>
      <c r="M13" s="72">
        <f aca="true" t="shared" si="0" ref="M13:M22">SUM(E13,G13,I13,K13)</f>
        <v>2</v>
      </c>
      <c r="N13" s="33" t="s">
        <v>71</v>
      </c>
      <c r="O13" s="33" t="s">
        <v>71</v>
      </c>
      <c r="P13" s="33" t="s">
        <v>71</v>
      </c>
      <c r="Q13" s="33" t="s">
        <v>71</v>
      </c>
      <c r="R13" s="81">
        <f aca="true" t="shared" si="1" ref="R13:R22">SUM(L13,N13,P13)</f>
        <v>40</v>
      </c>
      <c r="S13" s="72">
        <v>2</v>
      </c>
      <c r="T13" s="3" t="s">
        <v>68</v>
      </c>
    </row>
    <row r="14" spans="1:20" ht="18.75" customHeight="1">
      <c r="A14" s="3">
        <v>3</v>
      </c>
      <c r="B14" s="44" t="s">
        <v>148</v>
      </c>
      <c r="C14" s="51" t="s">
        <v>37</v>
      </c>
      <c r="D14" s="16">
        <v>30</v>
      </c>
      <c r="E14" s="16">
        <v>2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72">
        <f>SUM(D14,F14,H14,J14)</f>
        <v>30</v>
      </c>
      <c r="M14" s="72">
        <f t="shared" si="0"/>
        <v>2</v>
      </c>
      <c r="N14" s="33" t="s">
        <v>71</v>
      </c>
      <c r="O14" s="33" t="s">
        <v>71</v>
      </c>
      <c r="P14" s="33" t="s">
        <v>71</v>
      </c>
      <c r="Q14" s="33" t="s">
        <v>71</v>
      </c>
      <c r="R14" s="81">
        <f t="shared" si="1"/>
        <v>30</v>
      </c>
      <c r="S14" s="72">
        <v>2</v>
      </c>
      <c r="T14" s="3" t="s">
        <v>72</v>
      </c>
    </row>
    <row r="15" spans="1:20" ht="33" customHeight="1">
      <c r="A15" s="3">
        <v>4</v>
      </c>
      <c r="B15" s="44" t="s">
        <v>148</v>
      </c>
      <c r="C15" s="52" t="s">
        <v>39</v>
      </c>
      <c r="D15" s="16">
        <v>10</v>
      </c>
      <c r="E15" s="16">
        <v>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72">
        <f>SUM(D15,F15,H15,J15)</f>
        <v>10</v>
      </c>
      <c r="M15" s="72">
        <f t="shared" si="0"/>
        <v>1</v>
      </c>
      <c r="N15" s="33" t="s">
        <v>71</v>
      </c>
      <c r="O15" s="33" t="s">
        <v>71</v>
      </c>
      <c r="P15" s="33" t="s">
        <v>71</v>
      </c>
      <c r="Q15" s="33" t="s">
        <v>71</v>
      </c>
      <c r="R15" s="81">
        <f t="shared" si="1"/>
        <v>10</v>
      </c>
      <c r="S15" s="72">
        <v>1</v>
      </c>
      <c r="T15" s="3" t="s">
        <v>72</v>
      </c>
    </row>
    <row r="16" spans="1:20" ht="33" customHeight="1">
      <c r="A16" s="3">
        <v>5</v>
      </c>
      <c r="B16" s="44" t="s">
        <v>148</v>
      </c>
      <c r="C16" s="13" t="s">
        <v>122</v>
      </c>
      <c r="D16" s="16">
        <v>20</v>
      </c>
      <c r="E16" s="16">
        <v>2</v>
      </c>
      <c r="F16" s="33" t="s">
        <v>71</v>
      </c>
      <c r="G16" s="33" t="s">
        <v>71</v>
      </c>
      <c r="H16" s="33" t="s">
        <v>71</v>
      </c>
      <c r="I16" s="33" t="s">
        <v>71</v>
      </c>
      <c r="J16" s="33" t="s">
        <v>71</v>
      </c>
      <c r="K16" s="33" t="s">
        <v>71</v>
      </c>
      <c r="L16" s="72">
        <f aca="true" t="shared" si="2" ref="L16:L22">SUM(D16,F16,H16,J16)</f>
        <v>20</v>
      </c>
      <c r="M16" s="72">
        <f t="shared" si="0"/>
        <v>2</v>
      </c>
      <c r="N16" s="33" t="s">
        <v>71</v>
      </c>
      <c r="O16" s="33" t="s">
        <v>71</v>
      </c>
      <c r="P16" s="33" t="s">
        <v>71</v>
      </c>
      <c r="Q16" s="33" t="s">
        <v>71</v>
      </c>
      <c r="R16" s="81">
        <f t="shared" si="1"/>
        <v>20</v>
      </c>
      <c r="S16" s="72">
        <v>2</v>
      </c>
      <c r="T16" s="3" t="s">
        <v>72</v>
      </c>
    </row>
    <row r="17" spans="1:20" ht="26.25">
      <c r="A17" s="3">
        <v>6</v>
      </c>
      <c r="B17" s="44" t="s">
        <v>148</v>
      </c>
      <c r="C17" s="13" t="s">
        <v>45</v>
      </c>
      <c r="D17" s="16">
        <v>10</v>
      </c>
      <c r="E17" s="16">
        <v>1</v>
      </c>
      <c r="F17" s="33" t="s">
        <v>71</v>
      </c>
      <c r="G17" s="33" t="s">
        <v>71</v>
      </c>
      <c r="H17" s="16">
        <v>20</v>
      </c>
      <c r="I17" s="16">
        <v>3</v>
      </c>
      <c r="J17" s="33" t="s">
        <v>71</v>
      </c>
      <c r="K17" s="33" t="s">
        <v>71</v>
      </c>
      <c r="L17" s="72">
        <f t="shared" si="2"/>
        <v>30</v>
      </c>
      <c r="M17" s="72">
        <f t="shared" si="0"/>
        <v>4</v>
      </c>
      <c r="N17" s="33" t="s">
        <v>71</v>
      </c>
      <c r="O17" s="33" t="s">
        <v>71</v>
      </c>
      <c r="P17" s="33" t="s">
        <v>71</v>
      </c>
      <c r="Q17" s="33" t="s">
        <v>71</v>
      </c>
      <c r="R17" s="81">
        <f t="shared" si="1"/>
        <v>30</v>
      </c>
      <c r="S17" s="72">
        <v>4</v>
      </c>
      <c r="T17" s="4" t="s">
        <v>72</v>
      </c>
    </row>
    <row r="18" spans="1:20" ht="26.25" customHeight="1">
      <c r="A18" s="24">
        <v>7</v>
      </c>
      <c r="B18" s="45" t="s">
        <v>148</v>
      </c>
      <c r="C18" s="50" t="s">
        <v>40</v>
      </c>
      <c r="D18" s="16">
        <v>40</v>
      </c>
      <c r="E18" s="16">
        <v>3</v>
      </c>
      <c r="F18" s="33" t="s">
        <v>71</v>
      </c>
      <c r="G18" s="33" t="s">
        <v>71</v>
      </c>
      <c r="H18" s="16">
        <v>20</v>
      </c>
      <c r="I18" s="16">
        <v>3</v>
      </c>
      <c r="J18" s="33" t="s">
        <v>71</v>
      </c>
      <c r="K18" s="33" t="s">
        <v>71</v>
      </c>
      <c r="L18" s="72">
        <f t="shared" si="2"/>
        <v>60</v>
      </c>
      <c r="M18" s="72">
        <f t="shared" si="0"/>
        <v>6</v>
      </c>
      <c r="N18" s="33" t="s">
        <v>71</v>
      </c>
      <c r="O18" s="33" t="s">
        <v>71</v>
      </c>
      <c r="P18" s="33" t="s">
        <v>71</v>
      </c>
      <c r="Q18" s="33" t="s">
        <v>71</v>
      </c>
      <c r="R18" s="81">
        <f t="shared" si="1"/>
        <v>60</v>
      </c>
      <c r="S18" s="72">
        <v>6</v>
      </c>
      <c r="T18" s="7" t="s">
        <v>68</v>
      </c>
    </row>
    <row r="19" spans="1:20" ht="18.75" customHeight="1" thickBot="1">
      <c r="A19" s="24">
        <v>8</v>
      </c>
      <c r="B19" s="45" t="s">
        <v>148</v>
      </c>
      <c r="C19" s="53" t="s">
        <v>41</v>
      </c>
      <c r="D19" s="82">
        <v>30</v>
      </c>
      <c r="E19" s="16">
        <v>3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72">
        <f t="shared" si="2"/>
        <v>30</v>
      </c>
      <c r="M19" s="72">
        <f t="shared" si="0"/>
        <v>3</v>
      </c>
      <c r="N19" s="33" t="s">
        <v>71</v>
      </c>
      <c r="O19" s="33" t="s">
        <v>71</v>
      </c>
      <c r="P19" s="33" t="s">
        <v>71</v>
      </c>
      <c r="Q19" s="33" t="s">
        <v>71</v>
      </c>
      <c r="R19" s="81">
        <f t="shared" si="1"/>
        <v>30</v>
      </c>
      <c r="S19" s="72">
        <v>3</v>
      </c>
      <c r="T19" s="7" t="s">
        <v>68</v>
      </c>
    </row>
    <row r="20" spans="1:20" ht="38.25" customHeight="1" thickBot="1">
      <c r="A20" s="24">
        <v>9</v>
      </c>
      <c r="B20" s="44" t="s">
        <v>148</v>
      </c>
      <c r="C20" s="55" t="s">
        <v>54</v>
      </c>
      <c r="D20" s="16">
        <v>20</v>
      </c>
      <c r="E20" s="16">
        <v>2</v>
      </c>
      <c r="F20" s="33" t="s">
        <v>71</v>
      </c>
      <c r="G20" s="33" t="s">
        <v>71</v>
      </c>
      <c r="H20" s="33" t="s">
        <v>71</v>
      </c>
      <c r="I20" s="33" t="s">
        <v>71</v>
      </c>
      <c r="J20" s="33" t="s">
        <v>71</v>
      </c>
      <c r="K20" s="33" t="s">
        <v>71</v>
      </c>
      <c r="L20" s="72">
        <f t="shared" si="2"/>
        <v>20</v>
      </c>
      <c r="M20" s="72">
        <f t="shared" si="0"/>
        <v>2</v>
      </c>
      <c r="N20" s="33" t="s">
        <v>71</v>
      </c>
      <c r="O20" s="33" t="s">
        <v>71</v>
      </c>
      <c r="P20" s="33" t="s">
        <v>71</v>
      </c>
      <c r="Q20" s="33" t="s">
        <v>71</v>
      </c>
      <c r="R20" s="81">
        <f t="shared" si="1"/>
        <v>20</v>
      </c>
      <c r="S20" s="83">
        <v>2</v>
      </c>
      <c r="T20" s="25" t="s">
        <v>72</v>
      </c>
    </row>
    <row r="21" spans="1:20" ht="17.25" customHeight="1">
      <c r="A21" s="24">
        <v>10</v>
      </c>
      <c r="B21" s="46" t="s">
        <v>150</v>
      </c>
      <c r="C21" s="54" t="s">
        <v>42</v>
      </c>
      <c r="D21" s="16">
        <v>20</v>
      </c>
      <c r="E21" s="16">
        <v>2</v>
      </c>
      <c r="F21" s="33" t="s">
        <v>71</v>
      </c>
      <c r="G21" s="33" t="s">
        <v>71</v>
      </c>
      <c r="H21" s="16">
        <v>20</v>
      </c>
      <c r="I21" s="16">
        <v>3</v>
      </c>
      <c r="J21" s="33" t="s">
        <v>71</v>
      </c>
      <c r="K21" s="33" t="s">
        <v>71</v>
      </c>
      <c r="L21" s="72">
        <f t="shared" si="2"/>
        <v>40</v>
      </c>
      <c r="M21" s="72">
        <f t="shared" si="0"/>
        <v>5</v>
      </c>
      <c r="N21" s="33" t="s">
        <v>71</v>
      </c>
      <c r="O21" s="33" t="s">
        <v>71</v>
      </c>
      <c r="P21" s="33" t="s">
        <v>71</v>
      </c>
      <c r="Q21" s="33" t="s">
        <v>71</v>
      </c>
      <c r="R21" s="81">
        <f t="shared" si="1"/>
        <v>40</v>
      </c>
      <c r="S21" s="72">
        <v>5</v>
      </c>
      <c r="T21" s="25" t="s">
        <v>68</v>
      </c>
    </row>
    <row r="22" spans="1:20" ht="15">
      <c r="A22" s="16">
        <v>11</v>
      </c>
      <c r="B22" s="47" t="s">
        <v>150</v>
      </c>
      <c r="C22" s="53" t="s">
        <v>43</v>
      </c>
      <c r="D22" s="16"/>
      <c r="E22" s="16"/>
      <c r="F22" s="16">
        <v>20</v>
      </c>
      <c r="G22" s="16">
        <v>3</v>
      </c>
      <c r="H22" s="33" t="s">
        <v>71</v>
      </c>
      <c r="I22" s="33" t="s">
        <v>71</v>
      </c>
      <c r="J22" s="33" t="s">
        <v>71</v>
      </c>
      <c r="K22" s="33" t="s">
        <v>71</v>
      </c>
      <c r="L22" s="72">
        <f t="shared" si="2"/>
        <v>20</v>
      </c>
      <c r="M22" s="72">
        <f t="shared" si="0"/>
        <v>3</v>
      </c>
      <c r="N22" s="33" t="s">
        <v>71</v>
      </c>
      <c r="O22" s="33" t="s">
        <v>71</v>
      </c>
      <c r="P22" s="33" t="s">
        <v>71</v>
      </c>
      <c r="Q22" s="33" t="s">
        <v>71</v>
      </c>
      <c r="R22" s="81">
        <f t="shared" si="1"/>
        <v>20</v>
      </c>
      <c r="S22" s="83">
        <v>3</v>
      </c>
      <c r="T22" s="25" t="s">
        <v>72</v>
      </c>
    </row>
    <row r="23" spans="1:20" ht="15">
      <c r="A23" s="2" t="s">
        <v>16</v>
      </c>
      <c r="B23" s="23"/>
      <c r="C23" s="27"/>
      <c r="D23" s="72">
        <f>SUM(D12:D22)</f>
        <v>220</v>
      </c>
      <c r="E23" s="72">
        <f aca="true" t="shared" si="3" ref="E23:K23">SUM(E12:E22)</f>
        <v>18</v>
      </c>
      <c r="F23" s="72">
        <f t="shared" si="3"/>
        <v>50</v>
      </c>
      <c r="G23" s="72">
        <f t="shared" si="3"/>
        <v>3</v>
      </c>
      <c r="H23" s="72">
        <f t="shared" si="3"/>
        <v>60</v>
      </c>
      <c r="I23" s="72">
        <f t="shared" si="3"/>
        <v>9</v>
      </c>
      <c r="J23" s="72">
        <f t="shared" si="3"/>
        <v>0</v>
      </c>
      <c r="K23" s="72">
        <f t="shared" si="3"/>
        <v>0</v>
      </c>
      <c r="L23" s="72">
        <f aca="true" t="shared" si="4" ref="L23:S23">SUM(L12:L22)</f>
        <v>330</v>
      </c>
      <c r="M23" s="72">
        <f t="shared" si="4"/>
        <v>30</v>
      </c>
      <c r="N23" s="72">
        <f t="shared" si="4"/>
        <v>0</v>
      </c>
      <c r="O23" s="72">
        <f t="shared" si="4"/>
        <v>0</v>
      </c>
      <c r="P23" s="72">
        <f t="shared" si="4"/>
        <v>0</v>
      </c>
      <c r="Q23" s="72">
        <f t="shared" si="4"/>
        <v>0</v>
      </c>
      <c r="R23" s="72">
        <f t="shared" si="4"/>
        <v>330</v>
      </c>
      <c r="S23" s="72">
        <f t="shared" si="4"/>
        <v>30</v>
      </c>
      <c r="T23" s="72"/>
    </row>
    <row r="24" spans="1:20" ht="15">
      <c r="A24" s="8">
        <v>12</v>
      </c>
      <c r="B24" s="12"/>
      <c r="C24" s="17" t="s">
        <v>119</v>
      </c>
      <c r="D24" s="16">
        <v>2</v>
      </c>
      <c r="E24" s="33" t="s">
        <v>71</v>
      </c>
      <c r="F24" s="33" t="s">
        <v>71</v>
      </c>
      <c r="G24" s="33" t="s">
        <v>71</v>
      </c>
      <c r="H24" s="33" t="s">
        <v>71</v>
      </c>
      <c r="I24" s="33" t="s">
        <v>71</v>
      </c>
      <c r="J24" s="33" t="s">
        <v>71</v>
      </c>
      <c r="K24" s="33" t="s">
        <v>71</v>
      </c>
      <c r="L24" s="72">
        <v>2</v>
      </c>
      <c r="M24" s="72">
        <v>0</v>
      </c>
      <c r="N24" s="33" t="s">
        <v>71</v>
      </c>
      <c r="O24" s="33" t="s">
        <v>71</v>
      </c>
      <c r="P24" s="33" t="s">
        <v>71</v>
      </c>
      <c r="Q24" s="33" t="s">
        <v>71</v>
      </c>
      <c r="R24" s="72">
        <v>2</v>
      </c>
      <c r="S24" s="72">
        <v>0</v>
      </c>
      <c r="T24" s="24" t="s">
        <v>118</v>
      </c>
    </row>
    <row r="25" spans="1:20" ht="26.25">
      <c r="A25" s="8">
        <v>13</v>
      </c>
      <c r="B25" s="12"/>
      <c r="C25" s="18" t="s">
        <v>120</v>
      </c>
      <c r="D25" s="16">
        <v>4</v>
      </c>
      <c r="E25" s="33" t="s">
        <v>71</v>
      </c>
      <c r="F25" s="33" t="s">
        <v>71</v>
      </c>
      <c r="G25" s="33" t="s">
        <v>71</v>
      </c>
      <c r="H25" s="33" t="s">
        <v>71</v>
      </c>
      <c r="I25" s="33" t="s">
        <v>71</v>
      </c>
      <c r="J25" s="33" t="s">
        <v>71</v>
      </c>
      <c r="K25" s="33" t="s">
        <v>71</v>
      </c>
      <c r="L25" s="72">
        <v>4</v>
      </c>
      <c r="M25" s="72">
        <v>0</v>
      </c>
      <c r="N25" s="33" t="s">
        <v>71</v>
      </c>
      <c r="O25" s="33" t="s">
        <v>71</v>
      </c>
      <c r="P25" s="33" t="s">
        <v>71</v>
      </c>
      <c r="Q25" s="33" t="s">
        <v>71</v>
      </c>
      <c r="R25" s="72">
        <v>4</v>
      </c>
      <c r="S25" s="72">
        <v>0</v>
      </c>
      <c r="T25" s="24" t="s">
        <v>118</v>
      </c>
    </row>
    <row r="26" spans="1:20" ht="9" customHeight="1">
      <c r="A26" s="96"/>
      <c r="B26" s="96"/>
      <c r="C26" s="99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1:20" ht="15">
      <c r="A27" s="117" t="s">
        <v>18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</row>
    <row r="28" spans="1:20" ht="15.75" thickBot="1">
      <c r="A28" s="141" t="s">
        <v>1</v>
      </c>
      <c r="B28" s="186" t="s">
        <v>132</v>
      </c>
      <c r="C28" s="147" t="s">
        <v>2</v>
      </c>
      <c r="D28" s="181" t="s">
        <v>3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84"/>
      <c r="O28" s="184"/>
      <c r="P28" s="184"/>
      <c r="Q28" s="184"/>
      <c r="R28" s="128" t="s">
        <v>4</v>
      </c>
      <c r="S28" s="128" t="s">
        <v>5</v>
      </c>
      <c r="T28" s="129" t="s">
        <v>6</v>
      </c>
    </row>
    <row r="29" spans="1:20" ht="15">
      <c r="A29" s="141"/>
      <c r="B29" s="178"/>
      <c r="C29" s="147"/>
      <c r="D29" s="135" t="s">
        <v>143</v>
      </c>
      <c r="E29" s="136"/>
      <c r="F29" s="136"/>
      <c r="G29" s="136"/>
      <c r="H29" s="136"/>
      <c r="I29" s="136"/>
      <c r="J29" s="136"/>
      <c r="K29" s="136"/>
      <c r="L29" s="136"/>
      <c r="M29" s="136"/>
      <c r="N29" s="126" t="s">
        <v>142</v>
      </c>
      <c r="O29" s="126"/>
      <c r="P29" s="126"/>
      <c r="Q29" s="126"/>
      <c r="R29" s="128"/>
      <c r="S29" s="128"/>
      <c r="T29" s="129"/>
    </row>
    <row r="30" spans="1:20" ht="15">
      <c r="A30" s="141"/>
      <c r="B30" s="178"/>
      <c r="C30" s="147"/>
      <c r="D30" s="137"/>
      <c r="E30" s="138"/>
      <c r="F30" s="138"/>
      <c r="G30" s="138"/>
      <c r="H30" s="138"/>
      <c r="I30" s="138"/>
      <c r="J30" s="138"/>
      <c r="K30" s="138"/>
      <c r="L30" s="138"/>
      <c r="M30" s="138"/>
      <c r="N30" s="126"/>
      <c r="O30" s="126"/>
      <c r="P30" s="126"/>
      <c r="Q30" s="126"/>
      <c r="R30" s="128"/>
      <c r="S30" s="128"/>
      <c r="T30" s="129"/>
    </row>
    <row r="31" spans="1:20" ht="24" customHeight="1">
      <c r="A31" s="141"/>
      <c r="B31" s="178"/>
      <c r="C31" s="147"/>
      <c r="D31" s="163" t="s">
        <v>123</v>
      </c>
      <c r="E31" s="164"/>
      <c r="F31" s="164"/>
      <c r="G31" s="164"/>
      <c r="H31" s="164"/>
      <c r="I31" s="164"/>
      <c r="J31" s="164"/>
      <c r="K31" s="165"/>
      <c r="L31" s="181" t="s">
        <v>8</v>
      </c>
      <c r="M31" s="181"/>
      <c r="N31" s="130" t="s">
        <v>9</v>
      </c>
      <c r="O31" s="130"/>
      <c r="P31" s="130" t="s">
        <v>10</v>
      </c>
      <c r="Q31" s="130"/>
      <c r="R31" s="128"/>
      <c r="S31" s="128"/>
      <c r="T31" s="129"/>
    </row>
    <row r="32" spans="1:20" ht="81.75" customHeight="1">
      <c r="A32" s="141"/>
      <c r="B32" s="179"/>
      <c r="C32" s="147"/>
      <c r="D32" s="70" t="s">
        <v>11</v>
      </c>
      <c r="E32" s="70" t="s">
        <v>15</v>
      </c>
      <c r="F32" s="70" t="s">
        <v>12</v>
      </c>
      <c r="G32" s="70" t="s">
        <v>15</v>
      </c>
      <c r="H32" s="71" t="s">
        <v>17</v>
      </c>
      <c r="I32" s="70" t="s">
        <v>15</v>
      </c>
      <c r="J32" s="70" t="s">
        <v>35</v>
      </c>
      <c r="K32" s="70" t="s">
        <v>15</v>
      </c>
      <c r="L32" s="70" t="s">
        <v>13</v>
      </c>
      <c r="M32" s="70" t="s">
        <v>14</v>
      </c>
      <c r="N32" s="70" t="s">
        <v>13</v>
      </c>
      <c r="O32" s="70" t="s">
        <v>15</v>
      </c>
      <c r="P32" s="70" t="s">
        <v>13</v>
      </c>
      <c r="Q32" s="70" t="s">
        <v>15</v>
      </c>
      <c r="R32" s="128"/>
      <c r="S32" s="128"/>
      <c r="T32" s="129"/>
    </row>
    <row r="33" spans="1:20" ht="24.75" customHeight="1">
      <c r="A33" s="41">
        <v>1</v>
      </c>
      <c r="B33" s="43"/>
      <c r="C33" s="50" t="s">
        <v>198</v>
      </c>
      <c r="D33" s="33" t="s">
        <v>71</v>
      </c>
      <c r="E33" s="33" t="s">
        <v>71</v>
      </c>
      <c r="F33" s="16">
        <v>30</v>
      </c>
      <c r="G33" s="16">
        <v>0</v>
      </c>
      <c r="H33" s="33" t="s">
        <v>71</v>
      </c>
      <c r="I33" s="33" t="s">
        <v>71</v>
      </c>
      <c r="J33" s="33" t="s">
        <v>71</v>
      </c>
      <c r="K33" s="33" t="s">
        <v>71</v>
      </c>
      <c r="L33" s="72">
        <f>SUM(D33,F33,H33,J33)</f>
        <v>30</v>
      </c>
      <c r="M33" s="72">
        <f>SUM(E33,G33,I33,K33)</f>
        <v>0</v>
      </c>
      <c r="N33" s="33" t="s">
        <v>71</v>
      </c>
      <c r="O33" s="33" t="s">
        <v>71</v>
      </c>
      <c r="P33" s="33" t="s">
        <v>71</v>
      </c>
      <c r="Q33" s="33" t="s">
        <v>71</v>
      </c>
      <c r="R33" s="81">
        <f>SUM(L33,N33,P33)</f>
        <v>30</v>
      </c>
      <c r="S33" s="81">
        <f>SUM(M33,O33,Q33)</f>
        <v>0</v>
      </c>
      <c r="T33" s="3" t="s">
        <v>72</v>
      </c>
    </row>
    <row r="34" spans="1:20" ht="38.25" customHeight="1">
      <c r="A34" s="41">
        <v>2</v>
      </c>
      <c r="B34" s="19" t="s">
        <v>154</v>
      </c>
      <c r="C34" s="58" t="s">
        <v>199</v>
      </c>
      <c r="D34" s="33" t="s">
        <v>71</v>
      </c>
      <c r="E34" s="33" t="s">
        <v>71</v>
      </c>
      <c r="F34" s="16">
        <v>30</v>
      </c>
      <c r="G34" s="16">
        <v>3</v>
      </c>
      <c r="H34" s="33" t="s">
        <v>71</v>
      </c>
      <c r="I34" s="33" t="s">
        <v>71</v>
      </c>
      <c r="J34" s="33" t="s">
        <v>71</v>
      </c>
      <c r="K34" s="33" t="s">
        <v>71</v>
      </c>
      <c r="L34" s="72">
        <f aca="true" t="shared" si="5" ref="L34:L43">SUM(D34,F34,H34,J34)</f>
        <v>30</v>
      </c>
      <c r="M34" s="72">
        <f aca="true" t="shared" si="6" ref="M34:M43">SUM(E34,G34,I34,K34)</f>
        <v>3</v>
      </c>
      <c r="N34" s="33" t="s">
        <v>71</v>
      </c>
      <c r="O34" s="33" t="s">
        <v>71</v>
      </c>
      <c r="P34" s="33" t="s">
        <v>71</v>
      </c>
      <c r="Q34" s="33" t="s">
        <v>71</v>
      </c>
      <c r="R34" s="81">
        <f aca="true" t="shared" si="7" ref="R34:R43">SUM(L34,N34,P34)</f>
        <v>30</v>
      </c>
      <c r="S34" s="81">
        <f aca="true" t="shared" si="8" ref="S34:S43">SUM(M34,O34,Q34)</f>
        <v>3</v>
      </c>
      <c r="T34" s="4" t="s">
        <v>72</v>
      </c>
    </row>
    <row r="35" spans="1:20" ht="35.25" customHeight="1">
      <c r="A35" s="41">
        <v>3</v>
      </c>
      <c r="B35" s="44" t="s">
        <v>148</v>
      </c>
      <c r="C35" s="13" t="s">
        <v>117</v>
      </c>
      <c r="D35" s="16">
        <v>10</v>
      </c>
      <c r="E35" s="16">
        <v>1</v>
      </c>
      <c r="F35" s="33" t="s">
        <v>71</v>
      </c>
      <c r="G35" s="33" t="s">
        <v>71</v>
      </c>
      <c r="H35" s="16">
        <v>10</v>
      </c>
      <c r="I35" s="16">
        <v>1</v>
      </c>
      <c r="J35" s="33" t="s">
        <v>71</v>
      </c>
      <c r="K35" s="33" t="s">
        <v>71</v>
      </c>
      <c r="L35" s="72">
        <f t="shared" si="5"/>
        <v>20</v>
      </c>
      <c r="M35" s="72">
        <f t="shared" si="6"/>
        <v>2</v>
      </c>
      <c r="N35" s="16"/>
      <c r="O35" s="16"/>
      <c r="P35" s="33" t="s">
        <v>71</v>
      </c>
      <c r="Q35" s="33" t="s">
        <v>71</v>
      </c>
      <c r="R35" s="81">
        <f t="shared" si="7"/>
        <v>20</v>
      </c>
      <c r="S35" s="81">
        <f t="shared" si="8"/>
        <v>2</v>
      </c>
      <c r="T35" s="22" t="s">
        <v>68</v>
      </c>
    </row>
    <row r="36" spans="1:20" ht="35.25" customHeight="1">
      <c r="A36" s="41">
        <v>4</v>
      </c>
      <c r="B36" s="44" t="s">
        <v>148</v>
      </c>
      <c r="C36" s="13" t="s">
        <v>94</v>
      </c>
      <c r="D36" s="33">
        <v>40</v>
      </c>
      <c r="E36" s="33">
        <v>2</v>
      </c>
      <c r="F36" s="33" t="s">
        <v>71</v>
      </c>
      <c r="G36" s="33" t="s">
        <v>71</v>
      </c>
      <c r="H36" s="16">
        <v>20</v>
      </c>
      <c r="I36" s="16">
        <v>1</v>
      </c>
      <c r="J36" s="33" t="s">
        <v>71</v>
      </c>
      <c r="K36" s="33" t="s">
        <v>71</v>
      </c>
      <c r="L36" s="72">
        <f t="shared" si="5"/>
        <v>60</v>
      </c>
      <c r="M36" s="72">
        <f t="shared" si="6"/>
        <v>3</v>
      </c>
      <c r="N36" s="33" t="s">
        <v>71</v>
      </c>
      <c r="O36" s="33" t="s">
        <v>71</v>
      </c>
      <c r="P36" s="33" t="s">
        <v>71</v>
      </c>
      <c r="Q36" s="33" t="s">
        <v>71</v>
      </c>
      <c r="R36" s="81">
        <f t="shared" si="7"/>
        <v>60</v>
      </c>
      <c r="S36" s="81">
        <f t="shared" si="8"/>
        <v>3</v>
      </c>
      <c r="T36" s="4" t="s">
        <v>68</v>
      </c>
    </row>
    <row r="37" spans="1:20" ht="54.75" customHeight="1">
      <c r="A37" s="41">
        <v>5</v>
      </c>
      <c r="B37" s="48" t="s">
        <v>184</v>
      </c>
      <c r="C37" s="13" t="s">
        <v>51</v>
      </c>
      <c r="D37" s="16">
        <v>10</v>
      </c>
      <c r="E37" s="16">
        <v>2</v>
      </c>
      <c r="F37" s="33" t="s">
        <v>71</v>
      </c>
      <c r="G37" s="33" t="s">
        <v>71</v>
      </c>
      <c r="H37" s="33" t="s">
        <v>71</v>
      </c>
      <c r="I37" s="33" t="s">
        <v>71</v>
      </c>
      <c r="J37" s="33" t="s">
        <v>71</v>
      </c>
      <c r="K37" s="33" t="s">
        <v>71</v>
      </c>
      <c r="L37" s="72">
        <f t="shared" si="5"/>
        <v>10</v>
      </c>
      <c r="M37" s="72">
        <f t="shared" si="6"/>
        <v>2</v>
      </c>
      <c r="N37" s="33" t="s">
        <v>71</v>
      </c>
      <c r="O37" s="33" t="s">
        <v>71</v>
      </c>
      <c r="P37" s="33" t="s">
        <v>71</v>
      </c>
      <c r="Q37" s="33" t="s">
        <v>71</v>
      </c>
      <c r="R37" s="81">
        <f t="shared" si="7"/>
        <v>10</v>
      </c>
      <c r="S37" s="81">
        <f t="shared" si="8"/>
        <v>2</v>
      </c>
      <c r="T37" s="3" t="s">
        <v>72</v>
      </c>
    </row>
    <row r="38" spans="1:20" ht="22.5" customHeight="1">
      <c r="A38" s="41">
        <v>6</v>
      </c>
      <c r="B38" s="56" t="s">
        <v>149</v>
      </c>
      <c r="C38" s="57" t="s">
        <v>56</v>
      </c>
      <c r="D38" s="16">
        <v>40</v>
      </c>
      <c r="E38" s="16">
        <v>3</v>
      </c>
      <c r="F38" s="16" t="s">
        <v>71</v>
      </c>
      <c r="G38" s="16" t="s">
        <v>71</v>
      </c>
      <c r="H38" s="16">
        <v>40</v>
      </c>
      <c r="I38" s="16">
        <v>4</v>
      </c>
      <c r="J38" s="16" t="s">
        <v>71</v>
      </c>
      <c r="K38" s="16" t="s">
        <v>71</v>
      </c>
      <c r="L38" s="72">
        <f t="shared" si="5"/>
        <v>80</v>
      </c>
      <c r="M38" s="72">
        <f t="shared" si="6"/>
        <v>7</v>
      </c>
      <c r="N38" s="16">
        <v>10</v>
      </c>
      <c r="O38" s="16">
        <v>1</v>
      </c>
      <c r="P38" s="16" t="s">
        <v>71</v>
      </c>
      <c r="Q38" s="16" t="s">
        <v>71</v>
      </c>
      <c r="R38" s="81">
        <f t="shared" si="7"/>
        <v>90</v>
      </c>
      <c r="S38" s="81">
        <f t="shared" si="8"/>
        <v>8</v>
      </c>
      <c r="T38" s="22" t="s">
        <v>68</v>
      </c>
    </row>
    <row r="39" spans="1:20" ht="35.25" customHeight="1">
      <c r="A39" s="41">
        <v>7</v>
      </c>
      <c r="B39" s="46" t="s">
        <v>150</v>
      </c>
      <c r="C39" s="50" t="s">
        <v>44</v>
      </c>
      <c r="D39" s="16">
        <v>10</v>
      </c>
      <c r="E39" s="16">
        <v>1</v>
      </c>
      <c r="F39" s="16">
        <v>30</v>
      </c>
      <c r="G39" s="16">
        <v>3</v>
      </c>
      <c r="H39" s="33" t="s">
        <v>71</v>
      </c>
      <c r="I39" s="33" t="s">
        <v>71</v>
      </c>
      <c r="J39" s="33" t="s">
        <v>71</v>
      </c>
      <c r="K39" s="33" t="s">
        <v>71</v>
      </c>
      <c r="L39" s="72">
        <f t="shared" si="5"/>
        <v>40</v>
      </c>
      <c r="M39" s="72">
        <f t="shared" si="6"/>
        <v>4</v>
      </c>
      <c r="N39" s="33" t="s">
        <v>71</v>
      </c>
      <c r="O39" s="33" t="s">
        <v>71</v>
      </c>
      <c r="P39" s="33" t="s">
        <v>71</v>
      </c>
      <c r="Q39" s="33" t="s">
        <v>71</v>
      </c>
      <c r="R39" s="81">
        <f t="shared" si="7"/>
        <v>40</v>
      </c>
      <c r="S39" s="81">
        <f t="shared" si="8"/>
        <v>4</v>
      </c>
      <c r="T39" s="22" t="s">
        <v>72</v>
      </c>
    </row>
    <row r="40" spans="1:20" ht="35.25" customHeight="1">
      <c r="A40" s="41">
        <v>8</v>
      </c>
      <c r="B40" s="46" t="s">
        <v>150</v>
      </c>
      <c r="C40" s="110" t="s">
        <v>194</v>
      </c>
      <c r="D40" s="16">
        <v>10</v>
      </c>
      <c r="E40" s="16">
        <v>1</v>
      </c>
      <c r="F40" s="16"/>
      <c r="G40" s="16"/>
      <c r="H40" s="33"/>
      <c r="I40" s="33"/>
      <c r="J40" s="33"/>
      <c r="K40" s="33"/>
      <c r="L40" s="72">
        <v>10</v>
      </c>
      <c r="M40" s="72">
        <v>1</v>
      </c>
      <c r="N40" s="33"/>
      <c r="O40" s="33"/>
      <c r="P40" s="33"/>
      <c r="Q40" s="33"/>
      <c r="R40" s="81">
        <v>10</v>
      </c>
      <c r="S40" s="81">
        <v>1</v>
      </c>
      <c r="T40" s="22" t="s">
        <v>72</v>
      </c>
    </row>
    <row r="41" spans="1:20" ht="35.25" customHeight="1">
      <c r="A41" s="41">
        <v>9</v>
      </c>
      <c r="B41" s="46" t="s">
        <v>150</v>
      </c>
      <c r="C41" s="13" t="s">
        <v>47</v>
      </c>
      <c r="D41" s="16">
        <v>20</v>
      </c>
      <c r="E41" s="16">
        <v>1</v>
      </c>
      <c r="F41" s="16">
        <v>10</v>
      </c>
      <c r="G41" s="16">
        <v>3</v>
      </c>
      <c r="H41" s="33" t="s">
        <v>71</v>
      </c>
      <c r="I41" s="33" t="s">
        <v>71</v>
      </c>
      <c r="J41" s="33" t="s">
        <v>71</v>
      </c>
      <c r="K41" s="33" t="s">
        <v>71</v>
      </c>
      <c r="L41" s="72">
        <f t="shared" si="5"/>
        <v>30</v>
      </c>
      <c r="M41" s="72">
        <f t="shared" si="6"/>
        <v>4</v>
      </c>
      <c r="N41" s="33" t="s">
        <v>71</v>
      </c>
      <c r="O41" s="33" t="s">
        <v>71</v>
      </c>
      <c r="P41" s="33" t="s">
        <v>71</v>
      </c>
      <c r="Q41" s="33" t="s">
        <v>71</v>
      </c>
      <c r="R41" s="81">
        <f t="shared" si="7"/>
        <v>30</v>
      </c>
      <c r="S41" s="81">
        <f t="shared" si="8"/>
        <v>4</v>
      </c>
      <c r="T41" s="22" t="s">
        <v>68</v>
      </c>
    </row>
    <row r="42" spans="1:20" ht="15">
      <c r="A42" s="3">
        <v>10</v>
      </c>
      <c r="B42" s="105" t="s">
        <v>164</v>
      </c>
      <c r="C42" s="49" t="s">
        <v>49</v>
      </c>
      <c r="D42" s="16">
        <v>20</v>
      </c>
      <c r="E42" s="16">
        <v>2</v>
      </c>
      <c r="F42" s="33" t="s">
        <v>71</v>
      </c>
      <c r="G42" s="33" t="s">
        <v>71</v>
      </c>
      <c r="H42" s="33" t="s">
        <v>71</v>
      </c>
      <c r="I42" s="33" t="s">
        <v>71</v>
      </c>
      <c r="J42" s="33" t="s">
        <v>71</v>
      </c>
      <c r="K42" s="33" t="s">
        <v>71</v>
      </c>
      <c r="L42" s="72">
        <f t="shared" si="5"/>
        <v>20</v>
      </c>
      <c r="M42" s="72">
        <f t="shared" si="6"/>
        <v>2</v>
      </c>
      <c r="N42" s="33" t="s">
        <v>71</v>
      </c>
      <c r="O42" s="33" t="s">
        <v>71</v>
      </c>
      <c r="P42" s="33" t="s">
        <v>71</v>
      </c>
      <c r="Q42" s="33" t="s">
        <v>71</v>
      </c>
      <c r="R42" s="81">
        <f t="shared" si="7"/>
        <v>20</v>
      </c>
      <c r="S42" s="81">
        <f t="shared" si="8"/>
        <v>2</v>
      </c>
      <c r="T42" s="3" t="s">
        <v>72</v>
      </c>
    </row>
    <row r="43" spans="1:20" ht="26.25">
      <c r="A43" s="9">
        <v>11</v>
      </c>
      <c r="B43" s="26" t="s">
        <v>121</v>
      </c>
      <c r="C43" s="18" t="s">
        <v>48</v>
      </c>
      <c r="D43" s="33" t="s">
        <v>71</v>
      </c>
      <c r="E43" s="33" t="s">
        <v>71</v>
      </c>
      <c r="F43" s="33" t="s">
        <v>71</v>
      </c>
      <c r="G43" s="33" t="s">
        <v>71</v>
      </c>
      <c r="H43" s="33" t="s">
        <v>71</v>
      </c>
      <c r="I43" s="33" t="s">
        <v>71</v>
      </c>
      <c r="J43" s="33" t="s">
        <v>71</v>
      </c>
      <c r="K43" s="33" t="s">
        <v>71</v>
      </c>
      <c r="L43" s="72">
        <f t="shared" si="5"/>
        <v>0</v>
      </c>
      <c r="M43" s="72">
        <f t="shared" si="6"/>
        <v>0</v>
      </c>
      <c r="N43" s="33" t="s">
        <v>71</v>
      </c>
      <c r="O43" s="33" t="s">
        <v>71</v>
      </c>
      <c r="P43" s="16">
        <v>30</v>
      </c>
      <c r="Q43" s="16">
        <v>1</v>
      </c>
      <c r="R43" s="81">
        <f t="shared" si="7"/>
        <v>30</v>
      </c>
      <c r="S43" s="81">
        <f t="shared" si="8"/>
        <v>1</v>
      </c>
      <c r="T43" s="24" t="s">
        <v>72</v>
      </c>
    </row>
    <row r="44" spans="1:20" ht="15">
      <c r="A44" s="153" t="s">
        <v>19</v>
      </c>
      <c r="B44" s="154"/>
      <c r="C44" s="182"/>
      <c r="D44" s="72">
        <f>SUM(D33:D43)</f>
        <v>160</v>
      </c>
      <c r="E44" s="72">
        <f aca="true" t="shared" si="9" ref="E44:K44">SUM(E33:E43)</f>
        <v>13</v>
      </c>
      <c r="F44" s="72">
        <f t="shared" si="9"/>
        <v>100</v>
      </c>
      <c r="G44" s="72">
        <f t="shared" si="9"/>
        <v>9</v>
      </c>
      <c r="H44" s="72">
        <f t="shared" si="9"/>
        <v>70</v>
      </c>
      <c r="I44" s="72">
        <f t="shared" si="9"/>
        <v>6</v>
      </c>
      <c r="J44" s="72">
        <f t="shared" si="9"/>
        <v>0</v>
      </c>
      <c r="K44" s="72">
        <f t="shared" si="9"/>
        <v>0</v>
      </c>
      <c r="L44" s="72">
        <f aca="true" t="shared" si="10" ref="L44:S44">SUM(L33:L43)</f>
        <v>330</v>
      </c>
      <c r="M44" s="72">
        <f t="shared" si="10"/>
        <v>28</v>
      </c>
      <c r="N44" s="72">
        <f t="shared" si="10"/>
        <v>10</v>
      </c>
      <c r="O44" s="72">
        <f t="shared" si="10"/>
        <v>1</v>
      </c>
      <c r="P44" s="72">
        <f t="shared" si="10"/>
        <v>30</v>
      </c>
      <c r="Q44" s="72">
        <f t="shared" si="10"/>
        <v>1</v>
      </c>
      <c r="R44" s="72">
        <f t="shared" si="10"/>
        <v>370</v>
      </c>
      <c r="S44" s="72">
        <f t="shared" si="10"/>
        <v>30</v>
      </c>
      <c r="T44" s="72"/>
    </row>
    <row r="45" spans="1:20" ht="15">
      <c r="A45" s="127" t="s">
        <v>136</v>
      </c>
      <c r="B45" s="127"/>
      <c r="C45" s="127"/>
      <c r="D45" s="29">
        <f aca="true" t="shared" si="11" ref="D45:S45">SUM(D23,D44)</f>
        <v>380</v>
      </c>
      <c r="E45" s="29">
        <f t="shared" si="11"/>
        <v>31</v>
      </c>
      <c r="F45" s="29">
        <f t="shared" si="11"/>
        <v>150</v>
      </c>
      <c r="G45" s="29">
        <f t="shared" si="11"/>
        <v>12</v>
      </c>
      <c r="H45" s="29">
        <f t="shared" si="11"/>
        <v>130</v>
      </c>
      <c r="I45" s="29">
        <f t="shared" si="11"/>
        <v>15</v>
      </c>
      <c r="J45" s="29">
        <f t="shared" si="11"/>
        <v>0</v>
      </c>
      <c r="K45" s="29">
        <f t="shared" si="11"/>
        <v>0</v>
      </c>
      <c r="L45" s="29">
        <f t="shared" si="11"/>
        <v>660</v>
      </c>
      <c r="M45" s="29">
        <f t="shared" si="11"/>
        <v>58</v>
      </c>
      <c r="N45" s="29">
        <f t="shared" si="11"/>
        <v>10</v>
      </c>
      <c r="O45" s="29">
        <f t="shared" si="11"/>
        <v>1</v>
      </c>
      <c r="P45" s="29">
        <f t="shared" si="11"/>
        <v>30</v>
      </c>
      <c r="Q45" s="29">
        <f t="shared" si="11"/>
        <v>1</v>
      </c>
      <c r="R45" s="29">
        <f t="shared" si="11"/>
        <v>700</v>
      </c>
      <c r="S45" s="29">
        <f t="shared" si="11"/>
        <v>60</v>
      </c>
      <c r="T45" s="29"/>
    </row>
    <row r="46" spans="1:20" ht="9" customHeight="1">
      <c r="A46" s="97"/>
      <c r="B46" s="97"/>
      <c r="C46" s="97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</row>
    <row r="47" spans="1:20" ht="15.75" customHeight="1">
      <c r="A47" s="118" t="s">
        <v>21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8" spans="1:20" ht="15.75" thickBot="1">
      <c r="A48" s="140" t="s">
        <v>1</v>
      </c>
      <c r="B48" s="178" t="s">
        <v>132</v>
      </c>
      <c r="C48" s="146" t="s">
        <v>2</v>
      </c>
      <c r="D48" s="180" t="s">
        <v>3</v>
      </c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31" t="s">
        <v>4</v>
      </c>
      <c r="S48" s="166" t="s">
        <v>5</v>
      </c>
      <c r="T48" s="139" t="s">
        <v>6</v>
      </c>
    </row>
    <row r="49" spans="1:20" ht="15">
      <c r="A49" s="141"/>
      <c r="B49" s="178"/>
      <c r="C49" s="147"/>
      <c r="D49" s="135" t="s">
        <v>141</v>
      </c>
      <c r="E49" s="136"/>
      <c r="F49" s="136"/>
      <c r="G49" s="136"/>
      <c r="H49" s="136"/>
      <c r="I49" s="136"/>
      <c r="J49" s="136"/>
      <c r="K49" s="136"/>
      <c r="L49" s="136"/>
      <c r="M49" s="136"/>
      <c r="N49" s="126" t="s">
        <v>142</v>
      </c>
      <c r="O49" s="126"/>
      <c r="P49" s="126"/>
      <c r="Q49" s="126"/>
      <c r="R49" s="131"/>
      <c r="S49" s="166"/>
      <c r="T49" s="139"/>
    </row>
    <row r="50" spans="1:20" ht="15">
      <c r="A50" s="141"/>
      <c r="B50" s="178"/>
      <c r="C50" s="147"/>
      <c r="D50" s="137"/>
      <c r="E50" s="138"/>
      <c r="F50" s="138"/>
      <c r="G50" s="138"/>
      <c r="H50" s="138"/>
      <c r="I50" s="138"/>
      <c r="J50" s="138"/>
      <c r="K50" s="138"/>
      <c r="L50" s="138"/>
      <c r="M50" s="138"/>
      <c r="N50" s="126"/>
      <c r="O50" s="126"/>
      <c r="P50" s="126"/>
      <c r="Q50" s="126"/>
      <c r="R50" s="131"/>
      <c r="S50" s="166"/>
      <c r="T50" s="139"/>
    </row>
    <row r="51" spans="1:20" ht="23.25" customHeight="1">
      <c r="A51" s="141"/>
      <c r="B51" s="178"/>
      <c r="C51" s="147"/>
      <c r="D51" s="163" t="s">
        <v>124</v>
      </c>
      <c r="E51" s="164"/>
      <c r="F51" s="164"/>
      <c r="G51" s="164"/>
      <c r="H51" s="164"/>
      <c r="I51" s="164"/>
      <c r="J51" s="164"/>
      <c r="K51" s="165"/>
      <c r="L51" s="181" t="s">
        <v>8</v>
      </c>
      <c r="M51" s="181"/>
      <c r="N51" s="130" t="s">
        <v>9</v>
      </c>
      <c r="O51" s="130"/>
      <c r="P51" s="130" t="s">
        <v>10</v>
      </c>
      <c r="Q51" s="130"/>
      <c r="R51" s="131"/>
      <c r="S51" s="166"/>
      <c r="T51" s="139"/>
    </row>
    <row r="52" spans="1:20" ht="67.5" customHeight="1">
      <c r="A52" s="141"/>
      <c r="B52" s="179"/>
      <c r="C52" s="147"/>
      <c r="D52" s="70" t="s">
        <v>11</v>
      </c>
      <c r="E52" s="70" t="s">
        <v>15</v>
      </c>
      <c r="F52" s="70" t="s">
        <v>12</v>
      </c>
      <c r="G52" s="70" t="s">
        <v>15</v>
      </c>
      <c r="H52" s="71" t="s">
        <v>17</v>
      </c>
      <c r="I52" s="70" t="s">
        <v>15</v>
      </c>
      <c r="J52" s="70" t="s">
        <v>35</v>
      </c>
      <c r="K52" s="70" t="s">
        <v>15</v>
      </c>
      <c r="L52" s="70" t="s">
        <v>13</v>
      </c>
      <c r="M52" s="70" t="s">
        <v>14</v>
      </c>
      <c r="N52" s="70" t="s">
        <v>13</v>
      </c>
      <c r="O52" s="70" t="s">
        <v>15</v>
      </c>
      <c r="P52" s="70" t="s">
        <v>13</v>
      </c>
      <c r="Q52" s="70" t="s">
        <v>15</v>
      </c>
      <c r="R52" s="131"/>
      <c r="S52" s="166"/>
      <c r="T52" s="139"/>
    </row>
    <row r="53" spans="1:20" ht="41.25" customHeight="1">
      <c r="A53" s="21">
        <v>1</v>
      </c>
      <c r="B53" s="19" t="s">
        <v>154</v>
      </c>
      <c r="C53" s="58" t="s">
        <v>199</v>
      </c>
      <c r="D53" s="33" t="s">
        <v>71</v>
      </c>
      <c r="E53" s="33" t="s">
        <v>71</v>
      </c>
      <c r="F53" s="16">
        <v>30</v>
      </c>
      <c r="G53" s="16">
        <v>2</v>
      </c>
      <c r="H53" s="33" t="s">
        <v>71</v>
      </c>
      <c r="I53" s="33" t="s">
        <v>71</v>
      </c>
      <c r="J53" s="33" t="s">
        <v>71</v>
      </c>
      <c r="K53" s="33" t="s">
        <v>71</v>
      </c>
      <c r="L53" s="72">
        <f>SUM(D53,F53,H53,J53)</f>
        <v>30</v>
      </c>
      <c r="M53" s="72">
        <f>SUM(E53,G53,I53,K53)</f>
        <v>2</v>
      </c>
      <c r="N53" s="33" t="s">
        <v>71</v>
      </c>
      <c r="O53" s="33" t="s">
        <v>71</v>
      </c>
      <c r="P53" s="33" t="s">
        <v>71</v>
      </c>
      <c r="Q53" s="33" t="s">
        <v>71</v>
      </c>
      <c r="R53" s="81">
        <f>SUM(L53,N53,P53)</f>
        <v>30</v>
      </c>
      <c r="S53" s="81">
        <f>SUM(M53,O53,Q53)</f>
        <v>2</v>
      </c>
      <c r="T53" s="3" t="s">
        <v>72</v>
      </c>
    </row>
    <row r="54" spans="1:20" ht="41.25" customHeight="1">
      <c r="A54" s="21">
        <v>2</v>
      </c>
      <c r="B54" s="44" t="s">
        <v>148</v>
      </c>
      <c r="C54" s="13" t="s">
        <v>96</v>
      </c>
      <c r="D54" s="16">
        <v>10</v>
      </c>
      <c r="E54" s="16">
        <v>1</v>
      </c>
      <c r="F54" s="33" t="s">
        <v>71</v>
      </c>
      <c r="G54" s="33" t="s">
        <v>71</v>
      </c>
      <c r="H54" s="33" t="s">
        <v>71</v>
      </c>
      <c r="I54" s="33" t="s">
        <v>71</v>
      </c>
      <c r="J54" s="33" t="s">
        <v>71</v>
      </c>
      <c r="K54" s="33" t="s">
        <v>71</v>
      </c>
      <c r="L54" s="72">
        <f aca="true" t="shared" si="12" ref="L54:L62">SUM(D54,F54,H54,J54)</f>
        <v>10</v>
      </c>
      <c r="M54" s="72">
        <f aca="true" t="shared" si="13" ref="M54:M62">SUM(E54,G54,I54,K54)</f>
        <v>1</v>
      </c>
      <c r="N54" s="16">
        <v>10</v>
      </c>
      <c r="O54" s="16">
        <v>2</v>
      </c>
      <c r="P54" s="33" t="s">
        <v>71</v>
      </c>
      <c r="Q54" s="33" t="s">
        <v>71</v>
      </c>
      <c r="R54" s="81">
        <f aca="true" t="shared" si="14" ref="R54:R62">SUM(L54,N54,P54)</f>
        <v>20</v>
      </c>
      <c r="S54" s="81">
        <f aca="true" t="shared" si="15" ref="S54:S62">SUM(M54,O54,Q54)</f>
        <v>3</v>
      </c>
      <c r="T54" s="4" t="s">
        <v>72</v>
      </c>
    </row>
    <row r="55" spans="1:20" ht="54.75" customHeight="1">
      <c r="A55" s="21">
        <v>3</v>
      </c>
      <c r="B55" s="44" t="s">
        <v>148</v>
      </c>
      <c r="C55" s="57" t="s">
        <v>147</v>
      </c>
      <c r="D55" s="16" t="s">
        <v>64</v>
      </c>
      <c r="E55" s="16" t="s">
        <v>64</v>
      </c>
      <c r="F55" s="16">
        <v>10</v>
      </c>
      <c r="G55" s="16">
        <v>2</v>
      </c>
      <c r="H55" s="16" t="s">
        <v>64</v>
      </c>
      <c r="I55" s="16" t="s">
        <v>64</v>
      </c>
      <c r="J55" s="16" t="s">
        <v>64</v>
      </c>
      <c r="K55" s="16" t="s">
        <v>64</v>
      </c>
      <c r="L55" s="72">
        <f t="shared" si="12"/>
        <v>10</v>
      </c>
      <c r="M55" s="72">
        <f t="shared" si="13"/>
        <v>2</v>
      </c>
      <c r="N55" s="16" t="s">
        <v>66</v>
      </c>
      <c r="O55" s="16" t="s">
        <v>69</v>
      </c>
      <c r="P55" s="16" t="s">
        <v>66</v>
      </c>
      <c r="Q55" s="16" t="s">
        <v>67</v>
      </c>
      <c r="R55" s="81">
        <f t="shared" si="14"/>
        <v>10</v>
      </c>
      <c r="S55" s="81">
        <f t="shared" si="15"/>
        <v>2</v>
      </c>
      <c r="T55" s="24" t="s">
        <v>70</v>
      </c>
    </row>
    <row r="56" spans="1:20" ht="41.25" customHeight="1">
      <c r="A56" s="21">
        <v>4</v>
      </c>
      <c r="B56" s="56" t="s">
        <v>149</v>
      </c>
      <c r="C56" s="13" t="s">
        <v>55</v>
      </c>
      <c r="D56" s="16">
        <v>40</v>
      </c>
      <c r="E56" s="16">
        <v>3</v>
      </c>
      <c r="F56" s="16" t="s">
        <v>71</v>
      </c>
      <c r="G56" s="16" t="s">
        <v>71</v>
      </c>
      <c r="H56" s="16">
        <v>40</v>
      </c>
      <c r="I56" s="16">
        <v>4</v>
      </c>
      <c r="J56" s="16" t="s">
        <v>71</v>
      </c>
      <c r="K56" s="16" t="s">
        <v>71</v>
      </c>
      <c r="L56" s="72">
        <f t="shared" si="12"/>
        <v>80</v>
      </c>
      <c r="M56" s="72">
        <f t="shared" si="13"/>
        <v>7</v>
      </c>
      <c r="N56" s="16">
        <v>10</v>
      </c>
      <c r="O56" s="16">
        <v>1</v>
      </c>
      <c r="P56" s="16" t="s">
        <v>71</v>
      </c>
      <c r="Q56" s="16" t="s">
        <v>71</v>
      </c>
      <c r="R56" s="81">
        <f t="shared" si="14"/>
        <v>90</v>
      </c>
      <c r="S56" s="81">
        <f t="shared" si="15"/>
        <v>8</v>
      </c>
      <c r="T56" s="22" t="s">
        <v>68</v>
      </c>
    </row>
    <row r="57" spans="1:20" ht="41.25" customHeight="1">
      <c r="A57" s="21">
        <v>5</v>
      </c>
      <c r="B57" s="46" t="s">
        <v>150</v>
      </c>
      <c r="C57" s="57" t="s">
        <v>95</v>
      </c>
      <c r="D57" s="16">
        <v>10</v>
      </c>
      <c r="E57" s="16">
        <v>1</v>
      </c>
      <c r="F57" s="16">
        <v>20</v>
      </c>
      <c r="G57" s="16">
        <v>2</v>
      </c>
      <c r="H57" s="33" t="s">
        <v>71</v>
      </c>
      <c r="I57" s="33" t="s">
        <v>71</v>
      </c>
      <c r="J57" s="33" t="s">
        <v>71</v>
      </c>
      <c r="K57" s="33" t="s">
        <v>71</v>
      </c>
      <c r="L57" s="72">
        <f t="shared" si="12"/>
        <v>30</v>
      </c>
      <c r="M57" s="72">
        <f t="shared" si="13"/>
        <v>3</v>
      </c>
      <c r="N57" s="33" t="s">
        <v>71</v>
      </c>
      <c r="O57" s="33" t="s">
        <v>71</v>
      </c>
      <c r="P57" s="33" t="s">
        <v>71</v>
      </c>
      <c r="Q57" s="33" t="s">
        <v>71</v>
      </c>
      <c r="R57" s="81">
        <f t="shared" si="14"/>
        <v>30</v>
      </c>
      <c r="S57" s="81">
        <f t="shared" si="15"/>
        <v>3</v>
      </c>
      <c r="T57" s="25" t="s">
        <v>72</v>
      </c>
    </row>
    <row r="58" spans="1:20" ht="38.25">
      <c r="A58" s="1">
        <v>6</v>
      </c>
      <c r="B58" s="105" t="s">
        <v>164</v>
      </c>
      <c r="C58" s="57" t="s">
        <v>192</v>
      </c>
      <c r="D58" s="16" t="s">
        <v>71</v>
      </c>
      <c r="E58" s="16" t="s">
        <v>71</v>
      </c>
      <c r="F58" s="16">
        <v>10</v>
      </c>
      <c r="G58" s="16">
        <v>1</v>
      </c>
      <c r="H58" s="16" t="s">
        <v>71</v>
      </c>
      <c r="I58" s="16" t="s">
        <v>71</v>
      </c>
      <c r="J58" s="16" t="s">
        <v>71</v>
      </c>
      <c r="K58" s="16" t="s">
        <v>71</v>
      </c>
      <c r="L58" s="72">
        <f t="shared" si="12"/>
        <v>10</v>
      </c>
      <c r="M58" s="72">
        <f t="shared" si="13"/>
        <v>1</v>
      </c>
      <c r="N58" s="16" t="s">
        <v>71</v>
      </c>
      <c r="O58" s="16" t="s">
        <v>71</v>
      </c>
      <c r="P58" s="16" t="s">
        <v>71</v>
      </c>
      <c r="Q58" s="16" t="s">
        <v>71</v>
      </c>
      <c r="R58" s="81">
        <f t="shared" si="14"/>
        <v>10</v>
      </c>
      <c r="S58" s="81">
        <f t="shared" si="15"/>
        <v>1</v>
      </c>
      <c r="T58" s="25" t="s">
        <v>72</v>
      </c>
    </row>
    <row r="59" spans="1:20" ht="25.5" customHeight="1">
      <c r="A59" s="3">
        <v>7</v>
      </c>
      <c r="B59" s="20" t="s">
        <v>187</v>
      </c>
      <c r="C59" s="51" t="s">
        <v>46</v>
      </c>
      <c r="D59" s="16">
        <v>10</v>
      </c>
      <c r="E59" s="16">
        <v>1</v>
      </c>
      <c r="F59" s="16">
        <v>20</v>
      </c>
      <c r="G59" s="16">
        <v>3</v>
      </c>
      <c r="H59" s="33" t="s">
        <v>71</v>
      </c>
      <c r="I59" s="33" t="s">
        <v>71</v>
      </c>
      <c r="J59" s="33" t="s">
        <v>71</v>
      </c>
      <c r="K59" s="33" t="s">
        <v>71</v>
      </c>
      <c r="L59" s="72">
        <f t="shared" si="12"/>
        <v>30</v>
      </c>
      <c r="M59" s="72">
        <f t="shared" si="13"/>
        <v>4</v>
      </c>
      <c r="N59" s="33" t="s">
        <v>71</v>
      </c>
      <c r="O59" s="33" t="s">
        <v>71</v>
      </c>
      <c r="P59" s="33" t="s">
        <v>71</v>
      </c>
      <c r="Q59" s="33" t="s">
        <v>71</v>
      </c>
      <c r="R59" s="81">
        <f t="shared" si="14"/>
        <v>30</v>
      </c>
      <c r="S59" s="81">
        <f t="shared" si="15"/>
        <v>4</v>
      </c>
      <c r="T59" s="4" t="s">
        <v>72</v>
      </c>
    </row>
    <row r="60" spans="1:20" ht="36" customHeight="1">
      <c r="A60" s="9">
        <v>8</v>
      </c>
      <c r="B60" s="28" t="s">
        <v>151</v>
      </c>
      <c r="C60" s="57" t="s">
        <v>201</v>
      </c>
      <c r="D60" s="84">
        <v>10</v>
      </c>
      <c r="E60" s="84">
        <v>1</v>
      </c>
      <c r="F60" s="16">
        <v>20</v>
      </c>
      <c r="G60" s="16">
        <v>2</v>
      </c>
      <c r="H60" s="16"/>
      <c r="I60" s="16"/>
      <c r="J60" s="16"/>
      <c r="K60" s="16"/>
      <c r="L60" s="72">
        <f t="shared" si="12"/>
        <v>30</v>
      </c>
      <c r="M60" s="72">
        <f t="shared" si="13"/>
        <v>3</v>
      </c>
      <c r="N60" s="16"/>
      <c r="O60" s="16"/>
      <c r="P60" s="16"/>
      <c r="Q60" s="16"/>
      <c r="R60" s="81">
        <f t="shared" si="14"/>
        <v>30</v>
      </c>
      <c r="S60" s="81">
        <f t="shared" si="15"/>
        <v>3</v>
      </c>
      <c r="T60" s="6" t="s">
        <v>72</v>
      </c>
    </row>
    <row r="61" spans="1:20" ht="33.75" customHeight="1">
      <c r="A61" s="9">
        <v>9</v>
      </c>
      <c r="B61" s="28" t="s">
        <v>151</v>
      </c>
      <c r="C61" s="57" t="s">
        <v>152</v>
      </c>
      <c r="D61" s="84">
        <v>10</v>
      </c>
      <c r="E61" s="84">
        <v>1</v>
      </c>
      <c r="F61" s="16">
        <v>20</v>
      </c>
      <c r="G61" s="16">
        <v>2</v>
      </c>
      <c r="H61" s="16"/>
      <c r="I61" s="16"/>
      <c r="J61" s="16"/>
      <c r="K61" s="16"/>
      <c r="L61" s="72">
        <f t="shared" si="12"/>
        <v>30</v>
      </c>
      <c r="M61" s="72">
        <f t="shared" si="13"/>
        <v>3</v>
      </c>
      <c r="N61" s="16"/>
      <c r="O61" s="16"/>
      <c r="P61" s="16"/>
      <c r="Q61" s="16"/>
      <c r="R61" s="81">
        <f t="shared" si="14"/>
        <v>30</v>
      </c>
      <c r="S61" s="81">
        <f t="shared" si="15"/>
        <v>3</v>
      </c>
      <c r="T61" s="6" t="s">
        <v>72</v>
      </c>
    </row>
    <row r="62" spans="1:20" ht="26.25">
      <c r="A62" s="16">
        <v>10</v>
      </c>
      <c r="B62" s="26" t="s">
        <v>121</v>
      </c>
      <c r="C62" s="13" t="s">
        <v>57</v>
      </c>
      <c r="D62" s="33" t="s">
        <v>71</v>
      </c>
      <c r="E62" s="33" t="s">
        <v>71</v>
      </c>
      <c r="F62" s="33" t="s">
        <v>71</v>
      </c>
      <c r="G62" s="33" t="s">
        <v>71</v>
      </c>
      <c r="H62" s="33" t="s">
        <v>71</v>
      </c>
      <c r="I62" s="33" t="s">
        <v>71</v>
      </c>
      <c r="J62" s="33" t="s">
        <v>71</v>
      </c>
      <c r="K62" s="33" t="s">
        <v>71</v>
      </c>
      <c r="L62" s="72">
        <f t="shared" si="12"/>
        <v>0</v>
      </c>
      <c r="M62" s="72">
        <f t="shared" si="13"/>
        <v>0</v>
      </c>
      <c r="N62" s="33" t="s">
        <v>71</v>
      </c>
      <c r="O62" s="33" t="s">
        <v>71</v>
      </c>
      <c r="P62" s="31">
        <v>20</v>
      </c>
      <c r="Q62" s="31">
        <v>1</v>
      </c>
      <c r="R62" s="81">
        <f t="shared" si="14"/>
        <v>20</v>
      </c>
      <c r="S62" s="81">
        <f t="shared" si="15"/>
        <v>1</v>
      </c>
      <c r="T62" s="25" t="s">
        <v>72</v>
      </c>
    </row>
    <row r="63" spans="1:20" ht="15">
      <c r="A63" s="153" t="s">
        <v>20</v>
      </c>
      <c r="B63" s="154"/>
      <c r="C63" s="182"/>
      <c r="D63" s="72">
        <f>SUM(D53:D62)</f>
        <v>90</v>
      </c>
      <c r="E63" s="72">
        <f aca="true" t="shared" si="16" ref="E63:S63">SUM(E53:E62)</f>
        <v>8</v>
      </c>
      <c r="F63" s="72">
        <f t="shared" si="16"/>
        <v>130</v>
      </c>
      <c r="G63" s="72">
        <f t="shared" si="16"/>
        <v>14</v>
      </c>
      <c r="H63" s="72">
        <f t="shared" si="16"/>
        <v>40</v>
      </c>
      <c r="I63" s="72">
        <f t="shared" si="16"/>
        <v>4</v>
      </c>
      <c r="J63" s="72">
        <f t="shared" si="16"/>
        <v>0</v>
      </c>
      <c r="K63" s="72">
        <f t="shared" si="16"/>
        <v>0</v>
      </c>
      <c r="L63" s="72">
        <f t="shared" si="16"/>
        <v>260</v>
      </c>
      <c r="M63" s="72">
        <f t="shared" si="16"/>
        <v>26</v>
      </c>
      <c r="N63" s="72">
        <f t="shared" si="16"/>
        <v>20</v>
      </c>
      <c r="O63" s="72">
        <f t="shared" si="16"/>
        <v>3</v>
      </c>
      <c r="P63" s="72">
        <f t="shared" si="16"/>
        <v>20</v>
      </c>
      <c r="Q63" s="72">
        <f t="shared" si="16"/>
        <v>1</v>
      </c>
      <c r="R63" s="72">
        <f t="shared" si="16"/>
        <v>300</v>
      </c>
      <c r="S63" s="72">
        <f t="shared" si="16"/>
        <v>30</v>
      </c>
      <c r="T63" s="72"/>
    </row>
    <row r="64" spans="1:20" ht="9" customHeight="1">
      <c r="A64" s="96"/>
      <c r="B64" s="96"/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1:20" ht="15">
      <c r="A65" s="118" t="s">
        <v>22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</row>
    <row r="66" spans="1:20" ht="15.75" thickBot="1">
      <c r="A66" s="140" t="s">
        <v>1</v>
      </c>
      <c r="B66" s="178" t="s">
        <v>132</v>
      </c>
      <c r="C66" s="146" t="s">
        <v>2</v>
      </c>
      <c r="D66" s="180" t="s">
        <v>3</v>
      </c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31" t="s">
        <v>4</v>
      </c>
      <c r="S66" s="166" t="s">
        <v>5</v>
      </c>
      <c r="T66" s="139" t="s">
        <v>6</v>
      </c>
    </row>
    <row r="67" spans="1:20" ht="15">
      <c r="A67" s="141"/>
      <c r="B67" s="178"/>
      <c r="C67" s="147"/>
      <c r="D67" s="135" t="s">
        <v>141</v>
      </c>
      <c r="E67" s="136"/>
      <c r="F67" s="136"/>
      <c r="G67" s="136"/>
      <c r="H67" s="136"/>
      <c r="I67" s="136"/>
      <c r="J67" s="136"/>
      <c r="K67" s="136"/>
      <c r="L67" s="136"/>
      <c r="M67" s="136"/>
      <c r="N67" s="126" t="s">
        <v>142</v>
      </c>
      <c r="O67" s="126"/>
      <c r="P67" s="126"/>
      <c r="Q67" s="126"/>
      <c r="R67" s="131"/>
      <c r="S67" s="166"/>
      <c r="T67" s="139"/>
    </row>
    <row r="68" spans="1:20" ht="13.5" customHeight="1">
      <c r="A68" s="141"/>
      <c r="B68" s="178"/>
      <c r="C68" s="147"/>
      <c r="D68" s="137"/>
      <c r="E68" s="138"/>
      <c r="F68" s="138"/>
      <c r="G68" s="138"/>
      <c r="H68" s="138"/>
      <c r="I68" s="138"/>
      <c r="J68" s="138"/>
      <c r="K68" s="138"/>
      <c r="L68" s="138"/>
      <c r="M68" s="138"/>
      <c r="N68" s="126"/>
      <c r="O68" s="126"/>
      <c r="P68" s="126"/>
      <c r="Q68" s="126"/>
      <c r="R68" s="131"/>
      <c r="S68" s="166"/>
      <c r="T68" s="139"/>
    </row>
    <row r="69" spans="1:20" ht="24" customHeight="1">
      <c r="A69" s="141"/>
      <c r="B69" s="178"/>
      <c r="C69" s="147"/>
      <c r="D69" s="163" t="s">
        <v>125</v>
      </c>
      <c r="E69" s="164"/>
      <c r="F69" s="164"/>
      <c r="G69" s="164"/>
      <c r="H69" s="164"/>
      <c r="I69" s="164"/>
      <c r="J69" s="164"/>
      <c r="K69" s="165"/>
      <c r="L69" s="181" t="s">
        <v>8</v>
      </c>
      <c r="M69" s="181"/>
      <c r="N69" s="130" t="s">
        <v>9</v>
      </c>
      <c r="O69" s="130"/>
      <c r="P69" s="130" t="s">
        <v>10</v>
      </c>
      <c r="Q69" s="130"/>
      <c r="R69" s="131"/>
      <c r="S69" s="166"/>
      <c r="T69" s="139"/>
    </row>
    <row r="70" spans="1:20" ht="68.25" customHeight="1">
      <c r="A70" s="141"/>
      <c r="B70" s="179"/>
      <c r="C70" s="147"/>
      <c r="D70" s="70" t="s">
        <v>11</v>
      </c>
      <c r="E70" s="70" t="s">
        <v>15</v>
      </c>
      <c r="F70" s="70" t="s">
        <v>12</v>
      </c>
      <c r="G70" s="70" t="s">
        <v>15</v>
      </c>
      <c r="H70" s="71" t="s">
        <v>17</v>
      </c>
      <c r="I70" s="70" t="s">
        <v>15</v>
      </c>
      <c r="J70" s="70" t="s">
        <v>35</v>
      </c>
      <c r="K70" s="70" t="s">
        <v>15</v>
      </c>
      <c r="L70" s="70" t="s">
        <v>13</v>
      </c>
      <c r="M70" s="70" t="s">
        <v>14</v>
      </c>
      <c r="N70" s="70" t="s">
        <v>13</v>
      </c>
      <c r="O70" s="70" t="s">
        <v>15</v>
      </c>
      <c r="P70" s="70" t="s">
        <v>13</v>
      </c>
      <c r="Q70" s="70" t="s">
        <v>15</v>
      </c>
      <c r="R70" s="131"/>
      <c r="S70" s="166"/>
      <c r="T70" s="139"/>
    </row>
    <row r="71" spans="1:20" ht="15.75" customHeight="1">
      <c r="A71" s="3">
        <v>1</v>
      </c>
      <c r="B71" s="19" t="s">
        <v>154</v>
      </c>
      <c r="C71" s="58" t="s">
        <v>199</v>
      </c>
      <c r="D71" s="33" t="s">
        <v>71</v>
      </c>
      <c r="E71" s="33" t="s">
        <v>71</v>
      </c>
      <c r="F71" s="16">
        <v>30</v>
      </c>
      <c r="G71" s="16">
        <v>2</v>
      </c>
      <c r="H71" s="33" t="s">
        <v>71</v>
      </c>
      <c r="I71" s="33" t="s">
        <v>71</v>
      </c>
      <c r="J71" s="33" t="s">
        <v>71</v>
      </c>
      <c r="K71" s="33" t="s">
        <v>71</v>
      </c>
      <c r="L71" s="72">
        <f aca="true" t="shared" si="17" ref="L71:M77">SUM(D71,F71,H71,J71)</f>
        <v>30</v>
      </c>
      <c r="M71" s="72">
        <f t="shared" si="17"/>
        <v>2</v>
      </c>
      <c r="N71" s="33" t="s">
        <v>71</v>
      </c>
      <c r="O71" s="33" t="s">
        <v>71</v>
      </c>
      <c r="P71" s="33" t="s">
        <v>71</v>
      </c>
      <c r="Q71" s="33" t="s">
        <v>71</v>
      </c>
      <c r="R71" s="72">
        <f>SUM(L71,N71,P71)</f>
        <v>30</v>
      </c>
      <c r="S71" s="72">
        <f>SUM(M71,O71,Q71)</f>
        <v>2</v>
      </c>
      <c r="T71" s="3" t="s">
        <v>72</v>
      </c>
    </row>
    <row r="72" spans="1:20" ht="27" customHeight="1">
      <c r="A72" s="3">
        <v>2</v>
      </c>
      <c r="B72" s="19" t="s">
        <v>153</v>
      </c>
      <c r="C72" s="57" t="s">
        <v>99</v>
      </c>
      <c r="D72" s="16">
        <v>30</v>
      </c>
      <c r="E72" s="16">
        <v>3</v>
      </c>
      <c r="F72" s="16">
        <v>30</v>
      </c>
      <c r="G72" s="16">
        <v>4</v>
      </c>
      <c r="H72" s="16" t="s">
        <v>71</v>
      </c>
      <c r="I72" s="16" t="s">
        <v>71</v>
      </c>
      <c r="J72" s="16" t="s">
        <v>71</v>
      </c>
      <c r="K72" s="16" t="s">
        <v>71</v>
      </c>
      <c r="L72" s="72">
        <f t="shared" si="17"/>
        <v>60</v>
      </c>
      <c r="M72" s="72">
        <f t="shared" si="17"/>
        <v>7</v>
      </c>
      <c r="N72" s="16" t="s">
        <v>71</v>
      </c>
      <c r="O72" s="16" t="s">
        <v>71</v>
      </c>
      <c r="P72" s="16" t="s">
        <v>71</v>
      </c>
      <c r="Q72" s="16" t="s">
        <v>71</v>
      </c>
      <c r="R72" s="72">
        <f aca="true" t="shared" si="18" ref="R72:R77">SUM(L72,N72,P72)</f>
        <v>60</v>
      </c>
      <c r="S72" s="72">
        <v>7</v>
      </c>
      <c r="T72" s="4" t="s">
        <v>72</v>
      </c>
    </row>
    <row r="73" spans="1:20" ht="53.25" customHeight="1">
      <c r="A73" s="3">
        <v>3</v>
      </c>
      <c r="B73" s="19" t="s">
        <v>155</v>
      </c>
      <c r="C73" s="57" t="s">
        <v>98</v>
      </c>
      <c r="D73" s="16">
        <v>30</v>
      </c>
      <c r="E73" s="16">
        <v>3</v>
      </c>
      <c r="F73" s="16">
        <v>30</v>
      </c>
      <c r="G73" s="16">
        <v>4</v>
      </c>
      <c r="H73" s="16" t="s">
        <v>71</v>
      </c>
      <c r="I73" s="16" t="s">
        <v>71</v>
      </c>
      <c r="J73" s="16" t="s">
        <v>71</v>
      </c>
      <c r="K73" s="16" t="s">
        <v>71</v>
      </c>
      <c r="L73" s="72">
        <f t="shared" si="17"/>
        <v>60</v>
      </c>
      <c r="M73" s="72">
        <f t="shared" si="17"/>
        <v>7</v>
      </c>
      <c r="N73" s="16" t="s">
        <v>71</v>
      </c>
      <c r="O73" s="16" t="s">
        <v>71</v>
      </c>
      <c r="P73" s="16" t="s">
        <v>71</v>
      </c>
      <c r="Q73" s="16" t="s">
        <v>71</v>
      </c>
      <c r="R73" s="72">
        <f t="shared" si="18"/>
        <v>60</v>
      </c>
      <c r="S73" s="72">
        <v>7</v>
      </c>
      <c r="T73" s="4" t="s">
        <v>72</v>
      </c>
    </row>
    <row r="74" spans="1:20" ht="57" customHeight="1">
      <c r="A74" s="7">
        <v>4</v>
      </c>
      <c r="B74" s="19" t="s">
        <v>191</v>
      </c>
      <c r="C74" s="13" t="s">
        <v>104</v>
      </c>
      <c r="D74" s="16">
        <v>20</v>
      </c>
      <c r="E74" s="16">
        <v>2</v>
      </c>
      <c r="F74" s="16">
        <v>20</v>
      </c>
      <c r="G74" s="31">
        <v>4</v>
      </c>
      <c r="H74" s="16" t="s">
        <v>71</v>
      </c>
      <c r="I74" s="16" t="s">
        <v>71</v>
      </c>
      <c r="J74" s="16" t="s">
        <v>71</v>
      </c>
      <c r="K74" s="16" t="s">
        <v>71</v>
      </c>
      <c r="L74" s="72">
        <f t="shared" si="17"/>
        <v>40</v>
      </c>
      <c r="M74" s="72">
        <f t="shared" si="17"/>
        <v>6</v>
      </c>
      <c r="N74" s="16" t="s">
        <v>71</v>
      </c>
      <c r="O74" s="16" t="s">
        <v>71</v>
      </c>
      <c r="P74" s="16" t="s">
        <v>71</v>
      </c>
      <c r="Q74" s="16" t="s">
        <v>71</v>
      </c>
      <c r="R74" s="104">
        <f t="shared" si="18"/>
        <v>40</v>
      </c>
      <c r="S74" s="83">
        <v>6</v>
      </c>
      <c r="T74" s="25" t="s">
        <v>72</v>
      </c>
    </row>
    <row r="75" spans="1:20" ht="26.25">
      <c r="A75" s="7">
        <v>5</v>
      </c>
      <c r="B75" s="19" t="s">
        <v>156</v>
      </c>
      <c r="C75" s="13" t="s">
        <v>103</v>
      </c>
      <c r="D75" s="16">
        <v>10</v>
      </c>
      <c r="E75" s="16">
        <v>2</v>
      </c>
      <c r="F75" s="16">
        <v>20</v>
      </c>
      <c r="G75" s="31">
        <v>2</v>
      </c>
      <c r="H75" s="16" t="s">
        <v>71</v>
      </c>
      <c r="I75" s="16" t="s">
        <v>71</v>
      </c>
      <c r="J75" s="16" t="s">
        <v>71</v>
      </c>
      <c r="K75" s="16" t="s">
        <v>71</v>
      </c>
      <c r="L75" s="72">
        <f t="shared" si="17"/>
        <v>30</v>
      </c>
      <c r="M75" s="72">
        <f t="shared" si="17"/>
        <v>4</v>
      </c>
      <c r="N75" s="16" t="s">
        <v>71</v>
      </c>
      <c r="O75" s="16" t="s">
        <v>71</v>
      </c>
      <c r="P75" s="16" t="s">
        <v>71</v>
      </c>
      <c r="Q75" s="16" t="s">
        <v>71</v>
      </c>
      <c r="R75" s="72">
        <f t="shared" si="18"/>
        <v>30</v>
      </c>
      <c r="S75" s="83">
        <v>4</v>
      </c>
      <c r="T75" s="25" t="s">
        <v>72</v>
      </c>
    </row>
    <row r="76" spans="1:20" ht="42" customHeight="1">
      <c r="A76" s="8">
        <v>6</v>
      </c>
      <c r="B76" s="105" t="s">
        <v>164</v>
      </c>
      <c r="C76" s="13" t="s">
        <v>61</v>
      </c>
      <c r="D76" s="16">
        <v>10</v>
      </c>
      <c r="E76" s="16">
        <v>2</v>
      </c>
      <c r="F76" s="16" t="s">
        <v>71</v>
      </c>
      <c r="G76" s="16" t="s">
        <v>71</v>
      </c>
      <c r="H76" s="16" t="s">
        <v>71</v>
      </c>
      <c r="I76" s="16" t="s">
        <v>71</v>
      </c>
      <c r="J76" s="16" t="s">
        <v>71</v>
      </c>
      <c r="K76" s="16" t="s">
        <v>71</v>
      </c>
      <c r="L76" s="72">
        <f t="shared" si="17"/>
        <v>10</v>
      </c>
      <c r="M76" s="72">
        <f t="shared" si="17"/>
        <v>2</v>
      </c>
      <c r="N76" s="16" t="s">
        <v>71</v>
      </c>
      <c r="O76" s="16" t="s">
        <v>71</v>
      </c>
      <c r="P76" s="16" t="s">
        <v>71</v>
      </c>
      <c r="Q76" s="16" t="s">
        <v>71</v>
      </c>
      <c r="R76" s="72">
        <f t="shared" si="18"/>
        <v>10</v>
      </c>
      <c r="S76" s="83">
        <v>2</v>
      </c>
      <c r="T76" s="4" t="s">
        <v>72</v>
      </c>
    </row>
    <row r="77" spans="1:20" ht="26.25">
      <c r="A77" s="16">
        <v>7</v>
      </c>
      <c r="B77" s="29" t="s">
        <v>121</v>
      </c>
      <c r="C77" s="13" t="s">
        <v>57</v>
      </c>
      <c r="D77" s="16" t="s">
        <v>71</v>
      </c>
      <c r="E77" s="16" t="s">
        <v>71</v>
      </c>
      <c r="F77" s="16" t="s">
        <v>71</v>
      </c>
      <c r="G77" s="16" t="s">
        <v>71</v>
      </c>
      <c r="H77" s="16" t="s">
        <v>71</v>
      </c>
      <c r="I77" s="16" t="s">
        <v>71</v>
      </c>
      <c r="J77" s="16" t="s">
        <v>71</v>
      </c>
      <c r="K77" s="16" t="s">
        <v>71</v>
      </c>
      <c r="L77" s="72">
        <f t="shared" si="17"/>
        <v>0</v>
      </c>
      <c r="M77" s="72">
        <f t="shared" si="17"/>
        <v>0</v>
      </c>
      <c r="N77" s="16" t="s">
        <v>71</v>
      </c>
      <c r="O77" s="16" t="s">
        <v>71</v>
      </c>
      <c r="P77" s="31">
        <v>40</v>
      </c>
      <c r="Q77" s="31">
        <v>2</v>
      </c>
      <c r="R77" s="72">
        <f t="shared" si="18"/>
        <v>40</v>
      </c>
      <c r="S77" s="83">
        <v>2</v>
      </c>
      <c r="T77" s="25" t="s">
        <v>72</v>
      </c>
    </row>
    <row r="78" spans="1:20" ht="15">
      <c r="A78" s="153" t="s">
        <v>23</v>
      </c>
      <c r="B78" s="154"/>
      <c r="C78" s="155"/>
      <c r="D78" s="72">
        <f aca="true" t="shared" si="19" ref="D78:S78">SUM(D71:D77)</f>
        <v>100</v>
      </c>
      <c r="E78" s="72">
        <f t="shared" si="19"/>
        <v>12</v>
      </c>
      <c r="F78" s="72">
        <f t="shared" si="19"/>
        <v>130</v>
      </c>
      <c r="G78" s="72">
        <f t="shared" si="19"/>
        <v>16</v>
      </c>
      <c r="H78" s="72">
        <f t="shared" si="19"/>
        <v>0</v>
      </c>
      <c r="I78" s="72">
        <f t="shared" si="19"/>
        <v>0</v>
      </c>
      <c r="J78" s="72">
        <f t="shared" si="19"/>
        <v>0</v>
      </c>
      <c r="K78" s="72">
        <f t="shared" si="19"/>
        <v>0</v>
      </c>
      <c r="L78" s="72">
        <f t="shared" si="19"/>
        <v>230</v>
      </c>
      <c r="M78" s="72">
        <f t="shared" si="19"/>
        <v>28</v>
      </c>
      <c r="N78" s="72">
        <f t="shared" si="19"/>
        <v>0</v>
      </c>
      <c r="O78" s="72">
        <f t="shared" si="19"/>
        <v>0</v>
      </c>
      <c r="P78" s="72">
        <f t="shared" si="19"/>
        <v>40</v>
      </c>
      <c r="Q78" s="72">
        <f t="shared" si="19"/>
        <v>2</v>
      </c>
      <c r="R78" s="72">
        <f t="shared" si="19"/>
        <v>270</v>
      </c>
      <c r="S78" s="72">
        <f t="shared" si="19"/>
        <v>30</v>
      </c>
      <c r="T78" s="72"/>
    </row>
    <row r="79" spans="1:20" ht="15">
      <c r="A79" s="127" t="s">
        <v>137</v>
      </c>
      <c r="B79" s="127"/>
      <c r="C79" s="127"/>
      <c r="D79" s="29">
        <f>SUM(D78,D63)</f>
        <v>190</v>
      </c>
      <c r="E79" s="29">
        <f aca="true" t="shared" si="20" ref="E79:S79">SUM(E78,E63)</f>
        <v>20</v>
      </c>
      <c r="F79" s="29">
        <f t="shared" si="20"/>
        <v>260</v>
      </c>
      <c r="G79" s="29">
        <f t="shared" si="20"/>
        <v>30</v>
      </c>
      <c r="H79" s="29">
        <f t="shared" si="20"/>
        <v>40</v>
      </c>
      <c r="I79" s="29">
        <f t="shared" si="20"/>
        <v>4</v>
      </c>
      <c r="J79" s="29">
        <f t="shared" si="20"/>
        <v>0</v>
      </c>
      <c r="K79" s="29">
        <f t="shared" si="20"/>
        <v>0</v>
      </c>
      <c r="L79" s="29">
        <f t="shared" si="20"/>
        <v>490</v>
      </c>
      <c r="M79" s="29">
        <f t="shared" si="20"/>
        <v>54</v>
      </c>
      <c r="N79" s="29">
        <f t="shared" si="20"/>
        <v>20</v>
      </c>
      <c r="O79" s="29">
        <f t="shared" si="20"/>
        <v>3</v>
      </c>
      <c r="P79" s="29">
        <f t="shared" si="20"/>
        <v>60</v>
      </c>
      <c r="Q79" s="29">
        <f t="shared" si="20"/>
        <v>3</v>
      </c>
      <c r="R79" s="29">
        <f t="shared" si="20"/>
        <v>570</v>
      </c>
      <c r="S79" s="29">
        <f t="shared" si="20"/>
        <v>60</v>
      </c>
      <c r="T79" s="29"/>
    </row>
    <row r="80" spans="1:20" ht="9" customHeight="1">
      <c r="A80" s="97"/>
      <c r="B80" s="97"/>
      <c r="C80" s="97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</row>
    <row r="81" spans="1:20" ht="15">
      <c r="A81" s="119" t="s">
        <v>24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1"/>
    </row>
    <row r="82" spans="1:20" ht="15.75" thickBot="1">
      <c r="A82" s="140" t="s">
        <v>1</v>
      </c>
      <c r="B82" s="178" t="s">
        <v>132</v>
      </c>
      <c r="C82" s="146" t="s">
        <v>2</v>
      </c>
      <c r="D82" s="180" t="s">
        <v>3</v>
      </c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31" t="s">
        <v>4</v>
      </c>
      <c r="S82" s="166" t="s">
        <v>5</v>
      </c>
      <c r="T82" s="139" t="s">
        <v>6</v>
      </c>
    </row>
    <row r="83" spans="1:20" ht="15">
      <c r="A83" s="141"/>
      <c r="B83" s="178"/>
      <c r="C83" s="147"/>
      <c r="D83" s="135" t="s">
        <v>141</v>
      </c>
      <c r="E83" s="136"/>
      <c r="F83" s="136"/>
      <c r="G83" s="136"/>
      <c r="H83" s="136"/>
      <c r="I83" s="136"/>
      <c r="J83" s="136"/>
      <c r="K83" s="136"/>
      <c r="L83" s="136"/>
      <c r="M83" s="136"/>
      <c r="N83" s="126" t="s">
        <v>142</v>
      </c>
      <c r="O83" s="126"/>
      <c r="P83" s="126"/>
      <c r="Q83" s="126"/>
      <c r="R83" s="131"/>
      <c r="S83" s="166"/>
      <c r="T83" s="139"/>
    </row>
    <row r="84" spans="1:20" ht="15">
      <c r="A84" s="141"/>
      <c r="B84" s="178"/>
      <c r="C84" s="147"/>
      <c r="D84" s="137"/>
      <c r="E84" s="138"/>
      <c r="F84" s="138"/>
      <c r="G84" s="138"/>
      <c r="H84" s="138"/>
      <c r="I84" s="138"/>
      <c r="J84" s="138"/>
      <c r="K84" s="138"/>
      <c r="L84" s="138"/>
      <c r="M84" s="138"/>
      <c r="N84" s="126"/>
      <c r="O84" s="126"/>
      <c r="P84" s="126"/>
      <c r="Q84" s="126"/>
      <c r="R84" s="131"/>
      <c r="S84" s="166"/>
      <c r="T84" s="139"/>
    </row>
    <row r="85" spans="1:20" ht="24.75" customHeight="1">
      <c r="A85" s="141"/>
      <c r="B85" s="178"/>
      <c r="C85" s="147"/>
      <c r="D85" s="163" t="s">
        <v>126</v>
      </c>
      <c r="E85" s="164"/>
      <c r="F85" s="164"/>
      <c r="G85" s="164"/>
      <c r="H85" s="164"/>
      <c r="I85" s="164"/>
      <c r="J85" s="164"/>
      <c r="K85" s="165"/>
      <c r="L85" s="181" t="s">
        <v>8</v>
      </c>
      <c r="M85" s="181"/>
      <c r="N85" s="130" t="s">
        <v>9</v>
      </c>
      <c r="O85" s="130"/>
      <c r="P85" s="130" t="s">
        <v>10</v>
      </c>
      <c r="Q85" s="130"/>
      <c r="R85" s="131"/>
      <c r="S85" s="166"/>
      <c r="T85" s="139"/>
    </row>
    <row r="86" spans="1:20" ht="63" customHeight="1">
      <c r="A86" s="141"/>
      <c r="B86" s="179"/>
      <c r="C86" s="147"/>
      <c r="D86" s="70" t="s">
        <v>11</v>
      </c>
      <c r="E86" s="70" t="s">
        <v>15</v>
      </c>
      <c r="F86" s="70" t="s">
        <v>12</v>
      </c>
      <c r="G86" s="70" t="s">
        <v>15</v>
      </c>
      <c r="H86" s="71" t="s">
        <v>17</v>
      </c>
      <c r="I86" s="70" t="s">
        <v>15</v>
      </c>
      <c r="J86" s="70" t="s">
        <v>35</v>
      </c>
      <c r="K86" s="70" t="s">
        <v>15</v>
      </c>
      <c r="L86" s="70" t="s">
        <v>13</v>
      </c>
      <c r="M86" s="70" t="s">
        <v>14</v>
      </c>
      <c r="N86" s="70" t="s">
        <v>13</v>
      </c>
      <c r="O86" s="70" t="s">
        <v>15</v>
      </c>
      <c r="P86" s="70" t="s">
        <v>13</v>
      </c>
      <c r="Q86" s="70" t="s">
        <v>15</v>
      </c>
      <c r="R86" s="131"/>
      <c r="S86" s="166"/>
      <c r="T86" s="139"/>
    </row>
    <row r="87" spans="1:20" ht="18.75">
      <c r="A87" s="3">
        <v>1</v>
      </c>
      <c r="B87" s="19" t="s">
        <v>154</v>
      </c>
      <c r="C87" s="58" t="s">
        <v>199</v>
      </c>
      <c r="D87" s="16" t="s">
        <v>71</v>
      </c>
      <c r="E87" s="16" t="s">
        <v>71</v>
      </c>
      <c r="F87" s="16">
        <v>30</v>
      </c>
      <c r="G87" s="16">
        <v>4</v>
      </c>
      <c r="H87" s="16" t="s">
        <v>71</v>
      </c>
      <c r="I87" s="16" t="s">
        <v>71</v>
      </c>
      <c r="J87" s="16" t="s">
        <v>71</v>
      </c>
      <c r="K87" s="16" t="s">
        <v>71</v>
      </c>
      <c r="L87" s="72">
        <f>SUM(D87,F87,H87,J87)</f>
        <v>30</v>
      </c>
      <c r="M87" s="72">
        <f>SUM(E87,G87,I87,K87)</f>
        <v>4</v>
      </c>
      <c r="N87" s="16" t="s">
        <v>71</v>
      </c>
      <c r="O87" s="16" t="s">
        <v>71</v>
      </c>
      <c r="P87" s="16" t="s">
        <v>71</v>
      </c>
      <c r="Q87" s="16" t="s">
        <v>71</v>
      </c>
      <c r="R87" s="72">
        <f>SUM(L87,N87,P87)</f>
        <v>30</v>
      </c>
      <c r="S87" s="72">
        <f>SUM(M87,O87,Q87)</f>
        <v>4</v>
      </c>
      <c r="T87" s="3" t="s">
        <v>68</v>
      </c>
    </row>
    <row r="88" spans="1:20" ht="27" customHeight="1">
      <c r="A88" s="1">
        <v>2</v>
      </c>
      <c r="B88" s="19" t="s">
        <v>157</v>
      </c>
      <c r="C88" s="57" t="s">
        <v>102</v>
      </c>
      <c r="D88" s="16">
        <v>10</v>
      </c>
      <c r="E88" s="16">
        <v>2</v>
      </c>
      <c r="F88" s="16">
        <v>20</v>
      </c>
      <c r="G88" s="31">
        <v>2</v>
      </c>
      <c r="H88" s="16" t="s">
        <v>71</v>
      </c>
      <c r="I88" s="16" t="s">
        <v>71</v>
      </c>
      <c r="J88" s="16" t="s">
        <v>71</v>
      </c>
      <c r="K88" s="16" t="s">
        <v>71</v>
      </c>
      <c r="L88" s="72">
        <f aca="true" t="shared" si="21" ref="L88:L94">SUM(D88,F88,H88,J88)</f>
        <v>30</v>
      </c>
      <c r="M88" s="72">
        <f aca="true" t="shared" si="22" ref="M88:M94">SUM(E88,G88,I88,K88)</f>
        <v>4</v>
      </c>
      <c r="N88" s="16" t="s">
        <v>71</v>
      </c>
      <c r="O88" s="16" t="s">
        <v>71</v>
      </c>
      <c r="P88" s="16" t="s">
        <v>71</v>
      </c>
      <c r="Q88" s="16" t="s">
        <v>71</v>
      </c>
      <c r="R88" s="72">
        <f aca="true" t="shared" si="23" ref="R88:R94">SUM(L88,N88,P88)</f>
        <v>30</v>
      </c>
      <c r="S88" s="72">
        <f aca="true" t="shared" si="24" ref="S88:S94">SUM(M88,O88,Q88)</f>
        <v>4</v>
      </c>
      <c r="T88" s="25" t="s">
        <v>72</v>
      </c>
    </row>
    <row r="89" spans="1:20" ht="27" customHeight="1">
      <c r="A89" s="1">
        <v>3</v>
      </c>
      <c r="B89" s="19" t="s">
        <v>158</v>
      </c>
      <c r="C89" s="57" t="s">
        <v>101</v>
      </c>
      <c r="D89" s="16">
        <v>10</v>
      </c>
      <c r="E89" s="16">
        <v>2</v>
      </c>
      <c r="F89" s="16">
        <v>20</v>
      </c>
      <c r="G89" s="31">
        <v>2</v>
      </c>
      <c r="H89" s="16" t="s">
        <v>71</v>
      </c>
      <c r="I89" s="16" t="s">
        <v>71</v>
      </c>
      <c r="J89" s="16" t="s">
        <v>71</v>
      </c>
      <c r="K89" s="16" t="s">
        <v>71</v>
      </c>
      <c r="L89" s="72">
        <f t="shared" si="21"/>
        <v>30</v>
      </c>
      <c r="M89" s="72">
        <f t="shared" si="22"/>
        <v>4</v>
      </c>
      <c r="N89" s="16" t="s">
        <v>71</v>
      </c>
      <c r="O89" s="16" t="s">
        <v>71</v>
      </c>
      <c r="P89" s="16" t="s">
        <v>71</v>
      </c>
      <c r="Q89" s="16" t="s">
        <v>71</v>
      </c>
      <c r="R89" s="72">
        <f t="shared" si="23"/>
        <v>30</v>
      </c>
      <c r="S89" s="72">
        <f t="shared" si="24"/>
        <v>4</v>
      </c>
      <c r="T89" s="25" t="s">
        <v>72</v>
      </c>
    </row>
    <row r="90" spans="1:20" ht="27" customHeight="1">
      <c r="A90" s="1">
        <v>4</v>
      </c>
      <c r="B90" s="19" t="s">
        <v>159</v>
      </c>
      <c r="C90" s="13" t="s">
        <v>107</v>
      </c>
      <c r="D90" s="16">
        <v>10</v>
      </c>
      <c r="E90" s="16">
        <v>2</v>
      </c>
      <c r="F90" s="16">
        <v>20</v>
      </c>
      <c r="G90" s="31">
        <v>2</v>
      </c>
      <c r="H90" s="16" t="s">
        <v>71</v>
      </c>
      <c r="I90" s="16" t="s">
        <v>71</v>
      </c>
      <c r="J90" s="16" t="s">
        <v>71</v>
      </c>
      <c r="K90" s="16" t="s">
        <v>71</v>
      </c>
      <c r="L90" s="72">
        <f t="shared" si="21"/>
        <v>30</v>
      </c>
      <c r="M90" s="72">
        <f t="shared" si="22"/>
        <v>4</v>
      </c>
      <c r="N90" s="16" t="s">
        <v>71</v>
      </c>
      <c r="O90" s="16" t="s">
        <v>71</v>
      </c>
      <c r="P90" s="16" t="s">
        <v>71</v>
      </c>
      <c r="Q90" s="16" t="s">
        <v>71</v>
      </c>
      <c r="R90" s="72">
        <f t="shared" si="23"/>
        <v>30</v>
      </c>
      <c r="S90" s="72">
        <f t="shared" si="24"/>
        <v>4</v>
      </c>
      <c r="T90" s="25" t="s">
        <v>72</v>
      </c>
    </row>
    <row r="91" spans="1:20" ht="27" customHeight="1">
      <c r="A91" s="1">
        <v>5</v>
      </c>
      <c r="B91" s="19" t="s">
        <v>161</v>
      </c>
      <c r="C91" s="13" t="s">
        <v>160</v>
      </c>
      <c r="D91" s="16">
        <v>30</v>
      </c>
      <c r="E91" s="16">
        <v>3</v>
      </c>
      <c r="F91" s="16">
        <v>30</v>
      </c>
      <c r="G91" s="16">
        <v>3</v>
      </c>
      <c r="H91" s="16" t="s">
        <v>71</v>
      </c>
      <c r="I91" s="16" t="s">
        <v>71</v>
      </c>
      <c r="J91" s="16" t="s">
        <v>71</v>
      </c>
      <c r="K91" s="16" t="s">
        <v>71</v>
      </c>
      <c r="L91" s="72">
        <f t="shared" si="21"/>
        <v>60</v>
      </c>
      <c r="M91" s="72">
        <f t="shared" si="22"/>
        <v>6</v>
      </c>
      <c r="N91" s="16" t="s">
        <v>71</v>
      </c>
      <c r="O91" s="16" t="s">
        <v>71</v>
      </c>
      <c r="P91" s="16" t="s">
        <v>71</v>
      </c>
      <c r="Q91" s="16" t="s">
        <v>71</v>
      </c>
      <c r="R91" s="72">
        <f t="shared" si="23"/>
        <v>60</v>
      </c>
      <c r="S91" s="72">
        <f t="shared" si="24"/>
        <v>6</v>
      </c>
      <c r="T91" s="4" t="s">
        <v>72</v>
      </c>
    </row>
    <row r="92" spans="1:20" ht="27" customHeight="1">
      <c r="A92" s="1">
        <v>6</v>
      </c>
      <c r="B92" s="19" t="s">
        <v>163</v>
      </c>
      <c r="C92" s="59" t="s">
        <v>162</v>
      </c>
      <c r="D92" s="16">
        <v>10</v>
      </c>
      <c r="E92" s="16">
        <v>2</v>
      </c>
      <c r="F92" s="16">
        <v>20</v>
      </c>
      <c r="G92" s="31">
        <v>2</v>
      </c>
      <c r="H92" s="16" t="s">
        <v>71</v>
      </c>
      <c r="I92" s="16" t="s">
        <v>71</v>
      </c>
      <c r="J92" s="16" t="s">
        <v>71</v>
      </c>
      <c r="K92" s="16" t="s">
        <v>71</v>
      </c>
      <c r="L92" s="72">
        <f t="shared" si="21"/>
        <v>30</v>
      </c>
      <c r="M92" s="72">
        <f t="shared" si="22"/>
        <v>4</v>
      </c>
      <c r="N92" s="16" t="s">
        <v>71</v>
      </c>
      <c r="O92" s="16" t="s">
        <v>71</v>
      </c>
      <c r="P92" s="16" t="s">
        <v>71</v>
      </c>
      <c r="Q92" s="16" t="s">
        <v>71</v>
      </c>
      <c r="R92" s="72">
        <f t="shared" si="23"/>
        <v>30</v>
      </c>
      <c r="S92" s="72">
        <f t="shared" si="24"/>
        <v>4</v>
      </c>
      <c r="T92" s="25" t="s">
        <v>72</v>
      </c>
    </row>
    <row r="93" spans="1:20" ht="15">
      <c r="A93" s="7">
        <v>7</v>
      </c>
      <c r="B93" s="105" t="s">
        <v>164</v>
      </c>
      <c r="C93" s="13" t="s">
        <v>100</v>
      </c>
      <c r="D93" s="16">
        <v>10</v>
      </c>
      <c r="E93" s="16">
        <v>1</v>
      </c>
      <c r="F93" s="16" t="s">
        <v>71</v>
      </c>
      <c r="G93" s="16" t="s">
        <v>71</v>
      </c>
      <c r="H93" s="16">
        <v>10</v>
      </c>
      <c r="I93" s="16">
        <v>2</v>
      </c>
      <c r="J93" s="16" t="s">
        <v>71</v>
      </c>
      <c r="K93" s="16" t="s">
        <v>71</v>
      </c>
      <c r="L93" s="72">
        <f t="shared" si="21"/>
        <v>20</v>
      </c>
      <c r="M93" s="72">
        <f t="shared" si="22"/>
        <v>3</v>
      </c>
      <c r="N93" s="16" t="s">
        <v>71</v>
      </c>
      <c r="O93" s="16" t="s">
        <v>71</v>
      </c>
      <c r="P93" s="16" t="s">
        <v>71</v>
      </c>
      <c r="Q93" s="16" t="s">
        <v>71</v>
      </c>
      <c r="R93" s="72">
        <f t="shared" si="23"/>
        <v>20</v>
      </c>
      <c r="S93" s="72">
        <f t="shared" si="24"/>
        <v>3</v>
      </c>
      <c r="T93" s="31" t="s">
        <v>68</v>
      </c>
    </row>
    <row r="94" spans="1:20" ht="26.25">
      <c r="A94" s="16">
        <v>8</v>
      </c>
      <c r="B94" s="29" t="s">
        <v>121</v>
      </c>
      <c r="C94" s="13" t="s">
        <v>60</v>
      </c>
      <c r="D94" s="16" t="s">
        <v>71</v>
      </c>
      <c r="E94" s="16" t="s">
        <v>71</v>
      </c>
      <c r="F94" s="16" t="s">
        <v>71</v>
      </c>
      <c r="G94" s="16" t="s">
        <v>71</v>
      </c>
      <c r="H94" s="16" t="s">
        <v>71</v>
      </c>
      <c r="I94" s="16" t="s">
        <v>71</v>
      </c>
      <c r="J94" s="16" t="s">
        <v>71</v>
      </c>
      <c r="K94" s="16" t="s">
        <v>71</v>
      </c>
      <c r="L94" s="72">
        <f t="shared" si="21"/>
        <v>0</v>
      </c>
      <c r="M94" s="72">
        <f t="shared" si="22"/>
        <v>0</v>
      </c>
      <c r="N94" s="16" t="s">
        <v>71</v>
      </c>
      <c r="O94" s="16" t="s">
        <v>71</v>
      </c>
      <c r="P94" s="31">
        <v>30</v>
      </c>
      <c r="Q94" s="31">
        <v>1</v>
      </c>
      <c r="R94" s="72">
        <f t="shared" si="23"/>
        <v>30</v>
      </c>
      <c r="S94" s="72">
        <f t="shared" si="24"/>
        <v>1</v>
      </c>
      <c r="T94" s="25" t="s">
        <v>72</v>
      </c>
    </row>
    <row r="95" spans="1:20" ht="15">
      <c r="A95" s="153" t="s">
        <v>25</v>
      </c>
      <c r="B95" s="154"/>
      <c r="C95" s="155"/>
      <c r="D95" s="74">
        <f>SUM(D87:D94)</f>
        <v>80</v>
      </c>
      <c r="E95" s="74">
        <f aca="true" t="shared" si="25" ref="E95:S95">SUM(E87:E94)</f>
        <v>12</v>
      </c>
      <c r="F95" s="74">
        <f t="shared" si="25"/>
        <v>140</v>
      </c>
      <c r="G95" s="74">
        <f t="shared" si="25"/>
        <v>15</v>
      </c>
      <c r="H95" s="74">
        <f t="shared" si="25"/>
        <v>10</v>
      </c>
      <c r="I95" s="74">
        <f t="shared" si="25"/>
        <v>2</v>
      </c>
      <c r="J95" s="74">
        <f t="shared" si="25"/>
        <v>0</v>
      </c>
      <c r="K95" s="74">
        <f t="shared" si="25"/>
        <v>0</v>
      </c>
      <c r="L95" s="74">
        <f t="shared" si="25"/>
        <v>230</v>
      </c>
      <c r="M95" s="74">
        <f t="shared" si="25"/>
        <v>29</v>
      </c>
      <c r="N95" s="74">
        <f t="shared" si="25"/>
        <v>0</v>
      </c>
      <c r="O95" s="74">
        <f t="shared" si="25"/>
        <v>0</v>
      </c>
      <c r="P95" s="74">
        <f t="shared" si="25"/>
        <v>30</v>
      </c>
      <c r="Q95" s="74">
        <f t="shared" si="25"/>
        <v>1</v>
      </c>
      <c r="R95" s="74">
        <f t="shared" si="25"/>
        <v>260</v>
      </c>
      <c r="S95" s="74">
        <f t="shared" si="25"/>
        <v>30</v>
      </c>
      <c r="T95" s="74"/>
    </row>
    <row r="96" spans="1:20" ht="9" customHeight="1">
      <c r="A96" s="96"/>
      <c r="B96" s="96"/>
      <c r="C96" s="99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1:20" ht="15">
      <c r="A97" s="119" t="s">
        <v>26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1"/>
    </row>
    <row r="98" spans="1:20" ht="15.75" thickBot="1">
      <c r="A98" s="140" t="s">
        <v>1</v>
      </c>
      <c r="B98" s="178" t="s">
        <v>132</v>
      </c>
      <c r="C98" s="146" t="s">
        <v>2</v>
      </c>
      <c r="D98" s="180" t="s">
        <v>3</v>
      </c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31" t="s">
        <v>4</v>
      </c>
      <c r="S98" s="166" t="s">
        <v>5</v>
      </c>
      <c r="T98" s="139" t="s">
        <v>6</v>
      </c>
    </row>
    <row r="99" spans="1:20" ht="15">
      <c r="A99" s="141"/>
      <c r="B99" s="178"/>
      <c r="C99" s="147"/>
      <c r="D99" s="135" t="s">
        <v>141</v>
      </c>
      <c r="E99" s="136"/>
      <c r="F99" s="136"/>
      <c r="G99" s="136"/>
      <c r="H99" s="136"/>
      <c r="I99" s="136"/>
      <c r="J99" s="136"/>
      <c r="K99" s="136"/>
      <c r="L99" s="136"/>
      <c r="M99" s="136"/>
      <c r="N99" s="126" t="s">
        <v>142</v>
      </c>
      <c r="O99" s="126"/>
      <c r="P99" s="126"/>
      <c r="Q99" s="126"/>
      <c r="R99" s="131"/>
      <c r="S99" s="166"/>
      <c r="T99" s="139"/>
    </row>
    <row r="100" spans="1:20" ht="15">
      <c r="A100" s="141"/>
      <c r="B100" s="178"/>
      <c r="C100" s="147"/>
      <c r="D100" s="137"/>
      <c r="E100" s="138"/>
      <c r="F100" s="138"/>
      <c r="G100" s="138"/>
      <c r="H100" s="138"/>
      <c r="I100" s="138"/>
      <c r="J100" s="138"/>
      <c r="K100" s="138"/>
      <c r="L100" s="138"/>
      <c r="M100" s="138"/>
      <c r="N100" s="126"/>
      <c r="O100" s="126"/>
      <c r="P100" s="126"/>
      <c r="Q100" s="126"/>
      <c r="R100" s="131"/>
      <c r="S100" s="166"/>
      <c r="T100" s="139"/>
    </row>
    <row r="101" spans="1:20" ht="22.5" customHeight="1">
      <c r="A101" s="141"/>
      <c r="B101" s="178"/>
      <c r="C101" s="147"/>
      <c r="D101" s="163" t="s">
        <v>127</v>
      </c>
      <c r="E101" s="164"/>
      <c r="F101" s="164"/>
      <c r="G101" s="164"/>
      <c r="H101" s="164"/>
      <c r="I101" s="164"/>
      <c r="J101" s="164"/>
      <c r="K101" s="165"/>
      <c r="L101" s="181" t="s">
        <v>8</v>
      </c>
      <c r="M101" s="181"/>
      <c r="N101" s="130" t="s">
        <v>9</v>
      </c>
      <c r="O101" s="130"/>
      <c r="P101" s="130" t="s">
        <v>10</v>
      </c>
      <c r="Q101" s="130"/>
      <c r="R101" s="131"/>
      <c r="S101" s="166"/>
      <c r="T101" s="139"/>
    </row>
    <row r="102" spans="1:20" ht="66.75" customHeight="1">
      <c r="A102" s="141"/>
      <c r="B102" s="179"/>
      <c r="C102" s="147"/>
      <c r="D102" s="70" t="s">
        <v>11</v>
      </c>
      <c r="E102" s="70" t="s">
        <v>15</v>
      </c>
      <c r="F102" s="70" t="s">
        <v>12</v>
      </c>
      <c r="G102" s="70" t="s">
        <v>15</v>
      </c>
      <c r="H102" s="71" t="s">
        <v>17</v>
      </c>
      <c r="I102" s="70" t="s">
        <v>15</v>
      </c>
      <c r="J102" s="70" t="s">
        <v>35</v>
      </c>
      <c r="K102" s="70" t="s">
        <v>15</v>
      </c>
      <c r="L102" s="70" t="s">
        <v>13</v>
      </c>
      <c r="M102" s="70" t="s">
        <v>14</v>
      </c>
      <c r="N102" s="70" t="s">
        <v>13</v>
      </c>
      <c r="O102" s="70" t="s">
        <v>15</v>
      </c>
      <c r="P102" s="70" t="s">
        <v>13</v>
      </c>
      <c r="Q102" s="70" t="s">
        <v>15</v>
      </c>
      <c r="R102" s="131"/>
      <c r="S102" s="166"/>
      <c r="T102" s="139"/>
    </row>
    <row r="103" spans="1:20" ht="36.75" customHeight="1">
      <c r="A103" s="41">
        <v>1</v>
      </c>
      <c r="B103" s="105" t="s">
        <v>164</v>
      </c>
      <c r="C103" s="59" t="s">
        <v>169</v>
      </c>
      <c r="D103" s="85">
        <v>10</v>
      </c>
      <c r="E103" s="85">
        <v>1</v>
      </c>
      <c r="F103" s="16">
        <v>30</v>
      </c>
      <c r="G103" s="16">
        <v>2</v>
      </c>
      <c r="H103" s="31"/>
      <c r="I103" s="31"/>
      <c r="J103" s="16"/>
      <c r="K103" s="16"/>
      <c r="L103" s="72">
        <f>SUM(D103,F103,H103,J103)</f>
        <v>40</v>
      </c>
      <c r="M103" s="72">
        <f>SUM(E103,G103,I103,K103)</f>
        <v>3</v>
      </c>
      <c r="N103" s="16"/>
      <c r="O103" s="16"/>
      <c r="P103" s="16"/>
      <c r="Q103" s="16"/>
      <c r="R103" s="72">
        <f>SUM(L103,N103,P103)</f>
        <v>40</v>
      </c>
      <c r="S103" s="72">
        <f>SUM(M103,O103,Q103)</f>
        <v>3</v>
      </c>
      <c r="T103" s="4" t="s">
        <v>72</v>
      </c>
    </row>
    <row r="104" spans="1:20" ht="36.75" customHeight="1">
      <c r="A104" s="41">
        <v>2</v>
      </c>
      <c r="B104" s="105" t="s">
        <v>164</v>
      </c>
      <c r="C104" s="18" t="s">
        <v>195</v>
      </c>
      <c r="D104" s="16">
        <v>10</v>
      </c>
      <c r="E104" s="85">
        <v>1</v>
      </c>
      <c r="F104" s="16">
        <v>20</v>
      </c>
      <c r="G104" s="16">
        <v>2</v>
      </c>
      <c r="H104" s="31"/>
      <c r="I104" s="31"/>
      <c r="J104" s="16"/>
      <c r="K104" s="16"/>
      <c r="L104" s="72">
        <v>30</v>
      </c>
      <c r="M104" s="72">
        <v>3</v>
      </c>
      <c r="N104" s="16"/>
      <c r="O104" s="16"/>
      <c r="P104" s="16"/>
      <c r="Q104" s="16"/>
      <c r="R104" s="72">
        <v>30</v>
      </c>
      <c r="S104" s="72">
        <v>3</v>
      </c>
      <c r="T104" s="4" t="s">
        <v>72</v>
      </c>
    </row>
    <row r="105" spans="1:20" ht="85.5" customHeight="1">
      <c r="A105" s="41">
        <v>3</v>
      </c>
      <c r="B105" s="105" t="s">
        <v>164</v>
      </c>
      <c r="C105" s="66" t="s">
        <v>168</v>
      </c>
      <c r="D105" s="85">
        <v>20</v>
      </c>
      <c r="E105" s="85">
        <v>3</v>
      </c>
      <c r="F105" s="16"/>
      <c r="G105" s="16"/>
      <c r="H105" s="31">
        <v>30</v>
      </c>
      <c r="I105" s="31">
        <v>4</v>
      </c>
      <c r="J105" s="16"/>
      <c r="K105" s="16"/>
      <c r="L105" s="72">
        <f aca="true" t="shared" si="26" ref="L105:L110">SUM(D105,F105,H105,J105)</f>
        <v>50</v>
      </c>
      <c r="M105" s="72">
        <f aca="true" t="shared" si="27" ref="M105:M110">SUM(E105,G105,I105,K105)</f>
        <v>7</v>
      </c>
      <c r="N105" s="16"/>
      <c r="O105" s="16"/>
      <c r="P105" s="16"/>
      <c r="Q105" s="16"/>
      <c r="R105" s="72">
        <f aca="true" t="shared" si="28" ref="R105:R110">SUM(L105,N105,P105)</f>
        <v>50</v>
      </c>
      <c r="S105" s="72">
        <f aca="true" t="shared" si="29" ref="S105:S110">SUM(M105,O105,Q105)</f>
        <v>7</v>
      </c>
      <c r="T105" s="4" t="s">
        <v>68</v>
      </c>
    </row>
    <row r="106" spans="1:20" ht="25.5">
      <c r="A106" s="3">
        <v>4</v>
      </c>
      <c r="B106" s="106" t="s">
        <v>171</v>
      </c>
      <c r="C106" s="57" t="s">
        <v>50</v>
      </c>
      <c r="D106" s="16">
        <v>15</v>
      </c>
      <c r="E106" s="16">
        <v>1</v>
      </c>
      <c r="F106" s="33" t="s">
        <v>71</v>
      </c>
      <c r="G106" s="33" t="s">
        <v>71</v>
      </c>
      <c r="H106" s="16">
        <v>20</v>
      </c>
      <c r="I106" s="16">
        <v>2</v>
      </c>
      <c r="J106" s="33" t="s">
        <v>71</v>
      </c>
      <c r="K106" s="33" t="s">
        <v>71</v>
      </c>
      <c r="L106" s="72">
        <f t="shared" si="26"/>
        <v>35</v>
      </c>
      <c r="M106" s="72">
        <f t="shared" si="27"/>
        <v>3</v>
      </c>
      <c r="N106" s="33">
        <v>10</v>
      </c>
      <c r="O106" s="33">
        <v>1</v>
      </c>
      <c r="P106" s="33" t="s">
        <v>71</v>
      </c>
      <c r="Q106" s="33" t="s">
        <v>71</v>
      </c>
      <c r="R106" s="72">
        <f t="shared" si="28"/>
        <v>45</v>
      </c>
      <c r="S106" s="72">
        <v>4</v>
      </c>
      <c r="T106" s="4" t="s">
        <v>68</v>
      </c>
    </row>
    <row r="107" spans="1:20" ht="40.5" customHeight="1">
      <c r="A107" s="3">
        <v>5</v>
      </c>
      <c r="B107" s="107" t="s">
        <v>171</v>
      </c>
      <c r="C107" s="13" t="s">
        <v>59</v>
      </c>
      <c r="D107" s="16" t="s">
        <v>71</v>
      </c>
      <c r="E107" s="16" t="s">
        <v>71</v>
      </c>
      <c r="F107" s="16">
        <v>10</v>
      </c>
      <c r="G107" s="16">
        <v>1</v>
      </c>
      <c r="H107" s="16" t="s">
        <v>71</v>
      </c>
      <c r="I107" s="16" t="s">
        <v>71</v>
      </c>
      <c r="J107" s="16" t="s">
        <v>71</v>
      </c>
      <c r="K107" s="16" t="s">
        <v>71</v>
      </c>
      <c r="L107" s="72">
        <f t="shared" si="26"/>
        <v>10</v>
      </c>
      <c r="M107" s="72">
        <f t="shared" si="27"/>
        <v>1</v>
      </c>
      <c r="N107" s="16"/>
      <c r="O107" s="16"/>
      <c r="P107" s="16" t="s">
        <v>71</v>
      </c>
      <c r="Q107" s="16" t="s">
        <v>71</v>
      </c>
      <c r="R107" s="72">
        <f t="shared" si="28"/>
        <v>10</v>
      </c>
      <c r="S107" s="72">
        <f t="shared" si="29"/>
        <v>1</v>
      </c>
      <c r="T107" s="7" t="s">
        <v>72</v>
      </c>
    </row>
    <row r="108" spans="1:20" ht="27" thickBot="1">
      <c r="A108" s="3">
        <v>6</v>
      </c>
      <c r="B108" s="61" t="s">
        <v>172</v>
      </c>
      <c r="C108" s="13" t="s">
        <v>105</v>
      </c>
      <c r="D108" s="33" t="s">
        <v>71</v>
      </c>
      <c r="E108" s="33" t="s">
        <v>71</v>
      </c>
      <c r="F108" s="16">
        <v>40</v>
      </c>
      <c r="G108" s="16">
        <v>5</v>
      </c>
      <c r="H108" s="16">
        <v>20</v>
      </c>
      <c r="I108" s="16">
        <v>3</v>
      </c>
      <c r="J108" s="16" t="s">
        <v>64</v>
      </c>
      <c r="K108" s="16" t="s">
        <v>67</v>
      </c>
      <c r="L108" s="72">
        <f t="shared" si="26"/>
        <v>60</v>
      </c>
      <c r="M108" s="72">
        <f t="shared" si="27"/>
        <v>8</v>
      </c>
      <c r="N108" s="16" t="s">
        <v>66</v>
      </c>
      <c r="O108" s="16" t="s">
        <v>66</v>
      </c>
      <c r="P108" s="16" t="s">
        <v>64</v>
      </c>
      <c r="Q108" s="16" t="s">
        <v>67</v>
      </c>
      <c r="R108" s="72">
        <f t="shared" si="28"/>
        <v>60</v>
      </c>
      <c r="S108" s="72">
        <f t="shared" si="29"/>
        <v>8</v>
      </c>
      <c r="T108" s="3" t="s">
        <v>72</v>
      </c>
    </row>
    <row r="109" spans="1:20" ht="39" thickBot="1">
      <c r="A109" s="3">
        <v>7</v>
      </c>
      <c r="B109" s="108" t="s">
        <v>183</v>
      </c>
      <c r="C109" s="55" t="s">
        <v>97</v>
      </c>
      <c r="D109" s="16" t="s">
        <v>71</v>
      </c>
      <c r="E109" s="33" t="s">
        <v>71</v>
      </c>
      <c r="F109" s="16">
        <v>20</v>
      </c>
      <c r="G109" s="16">
        <v>2</v>
      </c>
      <c r="H109" s="33" t="s">
        <v>71</v>
      </c>
      <c r="I109" s="33" t="s">
        <v>71</v>
      </c>
      <c r="J109" s="33" t="s">
        <v>71</v>
      </c>
      <c r="K109" s="33" t="s">
        <v>71</v>
      </c>
      <c r="L109" s="72">
        <f t="shared" si="26"/>
        <v>20</v>
      </c>
      <c r="M109" s="72">
        <f t="shared" si="27"/>
        <v>2</v>
      </c>
      <c r="N109" s="33" t="s">
        <v>71</v>
      </c>
      <c r="O109" s="33" t="s">
        <v>71</v>
      </c>
      <c r="P109" s="33" t="s">
        <v>71</v>
      </c>
      <c r="Q109" s="33" t="s">
        <v>71</v>
      </c>
      <c r="R109" s="72">
        <f t="shared" si="28"/>
        <v>20</v>
      </c>
      <c r="S109" s="72">
        <f t="shared" si="29"/>
        <v>2</v>
      </c>
      <c r="T109" s="24" t="s">
        <v>72</v>
      </c>
    </row>
    <row r="110" spans="1:20" ht="26.25">
      <c r="A110" s="7">
        <v>8</v>
      </c>
      <c r="B110" s="29" t="s">
        <v>121</v>
      </c>
      <c r="C110" s="13" t="s">
        <v>60</v>
      </c>
      <c r="D110" s="33" t="s">
        <v>71</v>
      </c>
      <c r="E110" s="33" t="s">
        <v>71</v>
      </c>
      <c r="F110" s="33" t="s">
        <v>71</v>
      </c>
      <c r="G110" s="33" t="s">
        <v>71</v>
      </c>
      <c r="H110" s="33" t="s">
        <v>71</v>
      </c>
      <c r="I110" s="33" t="s">
        <v>71</v>
      </c>
      <c r="J110" s="33" t="s">
        <v>71</v>
      </c>
      <c r="K110" s="33" t="s">
        <v>71</v>
      </c>
      <c r="L110" s="72">
        <f t="shared" si="26"/>
        <v>0</v>
      </c>
      <c r="M110" s="72">
        <f t="shared" si="27"/>
        <v>0</v>
      </c>
      <c r="N110" s="33" t="s">
        <v>71</v>
      </c>
      <c r="O110" s="33" t="s">
        <v>71</v>
      </c>
      <c r="P110" s="16">
        <v>40</v>
      </c>
      <c r="Q110" s="16">
        <v>2</v>
      </c>
      <c r="R110" s="72">
        <f t="shared" si="28"/>
        <v>40</v>
      </c>
      <c r="S110" s="72">
        <f t="shared" si="29"/>
        <v>2</v>
      </c>
      <c r="T110" s="16" t="s">
        <v>72</v>
      </c>
    </row>
    <row r="111" spans="1:20" ht="15">
      <c r="A111" s="153" t="s">
        <v>27</v>
      </c>
      <c r="B111" s="154"/>
      <c r="C111" s="155"/>
      <c r="D111" s="74">
        <f>SUM(D103:D110)</f>
        <v>55</v>
      </c>
      <c r="E111" s="74">
        <f aca="true" t="shared" si="30" ref="E111:S111">SUM(E103:E110)</f>
        <v>6</v>
      </c>
      <c r="F111" s="74">
        <f t="shared" si="30"/>
        <v>120</v>
      </c>
      <c r="G111" s="74">
        <f t="shared" si="30"/>
        <v>12</v>
      </c>
      <c r="H111" s="74">
        <f t="shared" si="30"/>
        <v>70</v>
      </c>
      <c r="I111" s="74">
        <f t="shared" si="30"/>
        <v>9</v>
      </c>
      <c r="J111" s="74">
        <f t="shared" si="30"/>
        <v>0</v>
      </c>
      <c r="K111" s="74">
        <f t="shared" si="30"/>
        <v>0</v>
      </c>
      <c r="L111" s="74">
        <f t="shared" si="30"/>
        <v>245</v>
      </c>
      <c r="M111" s="74">
        <f t="shared" si="30"/>
        <v>27</v>
      </c>
      <c r="N111" s="74">
        <f t="shared" si="30"/>
        <v>10</v>
      </c>
      <c r="O111" s="74">
        <f t="shared" si="30"/>
        <v>1</v>
      </c>
      <c r="P111" s="74">
        <f t="shared" si="30"/>
        <v>40</v>
      </c>
      <c r="Q111" s="74">
        <f t="shared" si="30"/>
        <v>2</v>
      </c>
      <c r="R111" s="74">
        <f t="shared" si="30"/>
        <v>295</v>
      </c>
      <c r="S111" s="74">
        <f t="shared" si="30"/>
        <v>30</v>
      </c>
      <c r="T111" s="72"/>
    </row>
    <row r="112" spans="1:20" ht="15">
      <c r="A112" s="127" t="s">
        <v>138</v>
      </c>
      <c r="B112" s="127"/>
      <c r="C112" s="127"/>
      <c r="D112" s="29">
        <f>SUM(D111,D95)</f>
        <v>135</v>
      </c>
      <c r="E112" s="29">
        <f aca="true" t="shared" si="31" ref="E112:S112">SUM(E111,E95)</f>
        <v>18</v>
      </c>
      <c r="F112" s="29">
        <f t="shared" si="31"/>
        <v>260</v>
      </c>
      <c r="G112" s="29">
        <f t="shared" si="31"/>
        <v>27</v>
      </c>
      <c r="H112" s="29">
        <f t="shared" si="31"/>
        <v>80</v>
      </c>
      <c r="I112" s="29">
        <f t="shared" si="31"/>
        <v>11</v>
      </c>
      <c r="J112" s="29">
        <f t="shared" si="31"/>
        <v>0</v>
      </c>
      <c r="K112" s="29">
        <f t="shared" si="31"/>
        <v>0</v>
      </c>
      <c r="L112" s="29">
        <f t="shared" si="31"/>
        <v>475</v>
      </c>
      <c r="M112" s="29">
        <f t="shared" si="31"/>
        <v>56</v>
      </c>
      <c r="N112" s="29">
        <f t="shared" si="31"/>
        <v>10</v>
      </c>
      <c r="O112" s="29">
        <f t="shared" si="31"/>
        <v>1</v>
      </c>
      <c r="P112" s="29">
        <f t="shared" si="31"/>
        <v>70</v>
      </c>
      <c r="Q112" s="29">
        <f t="shared" si="31"/>
        <v>3</v>
      </c>
      <c r="R112" s="29">
        <f t="shared" si="31"/>
        <v>555</v>
      </c>
      <c r="S112" s="29">
        <f t="shared" si="31"/>
        <v>60</v>
      </c>
      <c r="T112" s="29"/>
    </row>
    <row r="113" spans="1:20" ht="9" customHeight="1">
      <c r="A113" s="97"/>
      <c r="B113" s="97"/>
      <c r="C113" s="97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</row>
    <row r="114" spans="1:20" ht="15">
      <c r="A114" s="111" t="s">
        <v>28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3"/>
    </row>
    <row r="115" spans="1:20" ht="15.75" thickBot="1">
      <c r="A115" s="140" t="s">
        <v>1</v>
      </c>
      <c r="B115" s="178" t="s">
        <v>132</v>
      </c>
      <c r="C115" s="156" t="s">
        <v>2</v>
      </c>
      <c r="D115" s="167" t="s">
        <v>3</v>
      </c>
      <c r="E115" s="167"/>
      <c r="F115" s="167"/>
      <c r="G115" s="167"/>
      <c r="H115" s="167"/>
      <c r="I115" s="167"/>
      <c r="J115" s="167"/>
      <c r="K115" s="167"/>
      <c r="L115" s="167"/>
      <c r="M115" s="167"/>
      <c r="N115" s="168"/>
      <c r="O115" s="168"/>
      <c r="P115" s="168"/>
      <c r="Q115" s="169"/>
      <c r="R115" s="131" t="s">
        <v>4</v>
      </c>
      <c r="S115" s="166" t="s">
        <v>5</v>
      </c>
      <c r="T115" s="139" t="s">
        <v>6</v>
      </c>
    </row>
    <row r="116" spans="1:20" ht="15">
      <c r="A116" s="141"/>
      <c r="B116" s="178"/>
      <c r="C116" s="156"/>
      <c r="D116" s="135" t="s">
        <v>143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126" t="s">
        <v>142</v>
      </c>
      <c r="O116" s="126"/>
      <c r="P116" s="126"/>
      <c r="Q116" s="126"/>
      <c r="R116" s="131"/>
      <c r="S116" s="166"/>
      <c r="T116" s="139"/>
    </row>
    <row r="117" spans="1:20" ht="13.5" customHeight="1" thickBot="1">
      <c r="A117" s="141"/>
      <c r="B117" s="178"/>
      <c r="C117" s="156"/>
      <c r="D117" s="142"/>
      <c r="E117" s="143"/>
      <c r="F117" s="143"/>
      <c r="G117" s="143"/>
      <c r="H117" s="143"/>
      <c r="I117" s="143"/>
      <c r="J117" s="143"/>
      <c r="K117" s="143"/>
      <c r="L117" s="143"/>
      <c r="M117" s="143"/>
      <c r="N117" s="126"/>
      <c r="O117" s="126"/>
      <c r="P117" s="126"/>
      <c r="Q117" s="126"/>
      <c r="R117" s="131"/>
      <c r="S117" s="166"/>
      <c r="T117" s="139"/>
    </row>
    <row r="118" spans="1:20" ht="28.5" customHeight="1">
      <c r="A118" s="141"/>
      <c r="B118" s="178"/>
      <c r="C118" s="156"/>
      <c r="D118" s="132" t="s">
        <v>128</v>
      </c>
      <c r="E118" s="133"/>
      <c r="F118" s="133"/>
      <c r="G118" s="133"/>
      <c r="H118" s="133"/>
      <c r="I118" s="133"/>
      <c r="J118" s="133"/>
      <c r="K118" s="134"/>
      <c r="L118" s="159" t="s">
        <v>8</v>
      </c>
      <c r="M118" s="134"/>
      <c r="N118" s="144" t="s">
        <v>9</v>
      </c>
      <c r="O118" s="145"/>
      <c r="P118" s="144" t="s">
        <v>10</v>
      </c>
      <c r="Q118" s="145"/>
      <c r="R118" s="131"/>
      <c r="S118" s="166"/>
      <c r="T118" s="139"/>
    </row>
    <row r="119" spans="1:20" ht="63.75" customHeight="1">
      <c r="A119" s="141"/>
      <c r="B119" s="179"/>
      <c r="C119" s="156"/>
      <c r="D119" s="75" t="s">
        <v>11</v>
      </c>
      <c r="E119" s="70" t="s">
        <v>15</v>
      </c>
      <c r="F119" s="75" t="s">
        <v>12</v>
      </c>
      <c r="G119" s="70" t="s">
        <v>15</v>
      </c>
      <c r="H119" s="76" t="s">
        <v>17</v>
      </c>
      <c r="I119" s="70" t="s">
        <v>15</v>
      </c>
      <c r="J119" s="70" t="s">
        <v>35</v>
      </c>
      <c r="K119" s="70" t="s">
        <v>15</v>
      </c>
      <c r="L119" s="75" t="s">
        <v>13</v>
      </c>
      <c r="M119" s="75" t="s">
        <v>14</v>
      </c>
      <c r="N119" s="75" t="s">
        <v>13</v>
      </c>
      <c r="O119" s="75" t="s">
        <v>15</v>
      </c>
      <c r="P119" s="75" t="s">
        <v>13</v>
      </c>
      <c r="Q119" s="75" t="s">
        <v>15</v>
      </c>
      <c r="R119" s="131"/>
      <c r="S119" s="166"/>
      <c r="T119" s="139"/>
    </row>
    <row r="120" spans="1:20" ht="25.5" customHeight="1">
      <c r="A120" s="21">
        <v>1</v>
      </c>
      <c r="B120" s="61" t="s">
        <v>175</v>
      </c>
      <c r="C120" s="59" t="s">
        <v>174</v>
      </c>
      <c r="D120" s="33" t="s">
        <v>71</v>
      </c>
      <c r="E120" s="33" t="s">
        <v>71</v>
      </c>
      <c r="F120" s="16">
        <v>60</v>
      </c>
      <c r="G120" s="16">
        <v>7</v>
      </c>
      <c r="H120" s="16" t="s">
        <v>66</v>
      </c>
      <c r="I120" s="16" t="s">
        <v>66</v>
      </c>
      <c r="J120" s="16" t="s">
        <v>64</v>
      </c>
      <c r="K120" s="16" t="s">
        <v>67</v>
      </c>
      <c r="L120" s="72">
        <f>SUM(D120,F120,H120,J120)</f>
        <v>60</v>
      </c>
      <c r="M120" s="72">
        <f>SUM(E120,G120,I120,K120)</f>
        <v>7</v>
      </c>
      <c r="N120" s="16" t="s">
        <v>66</v>
      </c>
      <c r="O120" s="16" t="s">
        <v>66</v>
      </c>
      <c r="P120" s="16" t="s">
        <v>64</v>
      </c>
      <c r="Q120" s="16" t="s">
        <v>67</v>
      </c>
      <c r="R120" s="72">
        <f>SUM(L120,N120,P120)</f>
        <v>60</v>
      </c>
      <c r="S120" s="72">
        <f>SUM(M120,O120,Q120)</f>
        <v>7</v>
      </c>
      <c r="T120" s="3" t="s">
        <v>72</v>
      </c>
    </row>
    <row r="121" spans="1:20" ht="26.25" customHeight="1">
      <c r="A121" s="21">
        <v>2</v>
      </c>
      <c r="B121" s="61" t="s">
        <v>173</v>
      </c>
      <c r="C121" s="13" t="s">
        <v>62</v>
      </c>
      <c r="D121" s="33" t="s">
        <v>71</v>
      </c>
      <c r="E121" s="33" t="s">
        <v>71</v>
      </c>
      <c r="F121" s="16">
        <v>40</v>
      </c>
      <c r="G121" s="16">
        <v>5</v>
      </c>
      <c r="H121" s="16">
        <v>20</v>
      </c>
      <c r="I121" s="16">
        <v>3</v>
      </c>
      <c r="J121" s="16" t="s">
        <v>64</v>
      </c>
      <c r="K121" s="16" t="s">
        <v>67</v>
      </c>
      <c r="L121" s="72">
        <f aca="true" t="shared" si="32" ref="L121:L126">SUM(D121,F121,H121,J121)</f>
        <v>60</v>
      </c>
      <c r="M121" s="72">
        <f aca="true" t="shared" si="33" ref="M121:M126">SUM(E121,G121,I121,K121)</f>
        <v>8</v>
      </c>
      <c r="N121" s="16" t="s">
        <v>66</v>
      </c>
      <c r="O121" s="16" t="s">
        <v>66</v>
      </c>
      <c r="P121" s="16" t="s">
        <v>64</v>
      </c>
      <c r="Q121" s="16" t="s">
        <v>67</v>
      </c>
      <c r="R121" s="72">
        <f aca="true" t="shared" si="34" ref="R121:R126">SUM(L121,N121,P121)</f>
        <v>60</v>
      </c>
      <c r="S121" s="72">
        <f aca="true" t="shared" si="35" ref="S121:S126">SUM(M121,O121,Q121)</f>
        <v>8</v>
      </c>
      <c r="T121" s="3" t="s">
        <v>72</v>
      </c>
    </row>
    <row r="122" spans="1:20" ht="27.75" customHeight="1">
      <c r="A122" s="21">
        <v>3</v>
      </c>
      <c r="B122" s="61" t="s">
        <v>190</v>
      </c>
      <c r="C122" s="13" t="s">
        <v>106</v>
      </c>
      <c r="D122" s="33" t="s">
        <v>71</v>
      </c>
      <c r="E122" s="33" t="s">
        <v>71</v>
      </c>
      <c r="F122" s="16">
        <v>45</v>
      </c>
      <c r="G122" s="16">
        <v>5</v>
      </c>
      <c r="H122" s="16" t="s">
        <v>66</v>
      </c>
      <c r="I122" s="16" t="s">
        <v>66</v>
      </c>
      <c r="J122" s="16" t="s">
        <v>64</v>
      </c>
      <c r="K122" s="16" t="s">
        <v>67</v>
      </c>
      <c r="L122" s="72">
        <f t="shared" si="32"/>
        <v>45</v>
      </c>
      <c r="M122" s="72">
        <f t="shared" si="33"/>
        <v>5</v>
      </c>
      <c r="N122" s="16" t="s">
        <v>66</v>
      </c>
      <c r="O122" s="16" t="s">
        <v>66</v>
      </c>
      <c r="P122" s="16" t="s">
        <v>64</v>
      </c>
      <c r="Q122" s="16" t="s">
        <v>67</v>
      </c>
      <c r="R122" s="72">
        <f t="shared" si="34"/>
        <v>45</v>
      </c>
      <c r="S122" s="72">
        <f t="shared" si="35"/>
        <v>5</v>
      </c>
      <c r="T122" s="3" t="s">
        <v>72</v>
      </c>
    </row>
    <row r="123" spans="1:20" ht="67.5" customHeight="1">
      <c r="A123" s="21">
        <v>4</v>
      </c>
      <c r="B123" s="61" t="s">
        <v>176</v>
      </c>
      <c r="C123" s="57" t="s">
        <v>108</v>
      </c>
      <c r="D123" s="33" t="s">
        <v>71</v>
      </c>
      <c r="E123" s="33" t="s">
        <v>71</v>
      </c>
      <c r="F123" s="16">
        <v>45</v>
      </c>
      <c r="G123" s="16">
        <v>5</v>
      </c>
      <c r="H123" s="16" t="s">
        <v>66</v>
      </c>
      <c r="I123" s="16" t="s">
        <v>66</v>
      </c>
      <c r="J123" s="16" t="s">
        <v>64</v>
      </c>
      <c r="K123" s="16" t="s">
        <v>67</v>
      </c>
      <c r="L123" s="72">
        <f t="shared" si="32"/>
        <v>45</v>
      </c>
      <c r="M123" s="72">
        <f t="shared" si="33"/>
        <v>5</v>
      </c>
      <c r="N123" s="16" t="s">
        <v>66</v>
      </c>
      <c r="O123" s="16" t="s">
        <v>66</v>
      </c>
      <c r="P123" s="16" t="s">
        <v>64</v>
      </c>
      <c r="Q123" s="16" t="s">
        <v>67</v>
      </c>
      <c r="R123" s="72">
        <f t="shared" si="34"/>
        <v>45</v>
      </c>
      <c r="S123" s="72">
        <f t="shared" si="35"/>
        <v>5</v>
      </c>
      <c r="T123" s="3" t="s">
        <v>72</v>
      </c>
    </row>
    <row r="124" spans="1:20" ht="27.75" customHeight="1">
      <c r="A124" s="21">
        <v>5</v>
      </c>
      <c r="B124" s="109" t="s">
        <v>188</v>
      </c>
      <c r="C124" s="59" t="s">
        <v>52</v>
      </c>
      <c r="D124" s="85">
        <v>30</v>
      </c>
      <c r="E124" s="85">
        <v>2</v>
      </c>
      <c r="F124" s="16" t="s">
        <v>64</v>
      </c>
      <c r="G124" s="16" t="s">
        <v>64</v>
      </c>
      <c r="H124" s="31"/>
      <c r="I124" s="31"/>
      <c r="J124" s="16" t="s">
        <v>64</v>
      </c>
      <c r="K124" s="16" t="s">
        <v>64</v>
      </c>
      <c r="L124" s="72">
        <f t="shared" si="32"/>
        <v>30</v>
      </c>
      <c r="M124" s="72">
        <f t="shared" si="33"/>
        <v>2</v>
      </c>
      <c r="N124" s="16" t="s">
        <v>64</v>
      </c>
      <c r="O124" s="16" t="s">
        <v>64</v>
      </c>
      <c r="P124" s="16" t="s">
        <v>64</v>
      </c>
      <c r="Q124" s="16" t="s">
        <v>64</v>
      </c>
      <c r="R124" s="72">
        <f t="shared" si="34"/>
        <v>30</v>
      </c>
      <c r="S124" s="72">
        <f t="shared" si="35"/>
        <v>2</v>
      </c>
      <c r="T124" s="4" t="s">
        <v>68</v>
      </c>
    </row>
    <row r="125" spans="1:20" ht="31.5">
      <c r="A125" s="1">
        <v>6</v>
      </c>
      <c r="B125" s="109" t="s">
        <v>188</v>
      </c>
      <c r="C125" s="13" t="s">
        <v>197</v>
      </c>
      <c r="D125" s="33" t="s">
        <v>65</v>
      </c>
      <c r="E125" s="16" t="s">
        <v>64</v>
      </c>
      <c r="F125" s="16" t="s">
        <v>65</v>
      </c>
      <c r="G125" s="16"/>
      <c r="H125" s="16" t="s">
        <v>64</v>
      </c>
      <c r="I125" s="16" t="s">
        <v>64</v>
      </c>
      <c r="J125" s="16">
        <v>20</v>
      </c>
      <c r="K125" s="16">
        <v>1</v>
      </c>
      <c r="L125" s="72">
        <f t="shared" si="32"/>
        <v>20</v>
      </c>
      <c r="M125" s="72">
        <f t="shared" si="33"/>
        <v>1</v>
      </c>
      <c r="N125" s="16" t="s">
        <v>64</v>
      </c>
      <c r="O125" s="16" t="s">
        <v>66</v>
      </c>
      <c r="P125" s="16" t="s">
        <v>64</v>
      </c>
      <c r="Q125" s="16" t="s">
        <v>66</v>
      </c>
      <c r="R125" s="72">
        <f t="shared" si="34"/>
        <v>20</v>
      </c>
      <c r="S125" s="72">
        <f t="shared" si="35"/>
        <v>1</v>
      </c>
      <c r="T125" s="3" t="s">
        <v>72</v>
      </c>
    </row>
    <row r="126" spans="1:20" ht="26.25">
      <c r="A126" s="24">
        <v>7</v>
      </c>
      <c r="B126" s="29" t="s">
        <v>121</v>
      </c>
      <c r="C126" s="62" t="s">
        <v>60</v>
      </c>
      <c r="D126" s="16" t="s">
        <v>65</v>
      </c>
      <c r="E126" s="16" t="s">
        <v>64</v>
      </c>
      <c r="F126" s="16" t="s">
        <v>69</v>
      </c>
      <c r="G126" s="16" t="s">
        <v>64</v>
      </c>
      <c r="H126" s="16" t="s">
        <v>64</v>
      </c>
      <c r="I126" s="16" t="s">
        <v>64</v>
      </c>
      <c r="J126" s="16" t="s">
        <v>64</v>
      </c>
      <c r="K126" s="16" t="s">
        <v>64</v>
      </c>
      <c r="L126" s="72">
        <f t="shared" si="32"/>
        <v>0</v>
      </c>
      <c r="M126" s="72">
        <f t="shared" si="33"/>
        <v>0</v>
      </c>
      <c r="N126" s="16" t="s">
        <v>67</v>
      </c>
      <c r="O126" s="16" t="s">
        <v>74</v>
      </c>
      <c r="P126" s="16">
        <v>50</v>
      </c>
      <c r="Q126" s="86">
        <v>2</v>
      </c>
      <c r="R126" s="72">
        <f t="shared" si="34"/>
        <v>50</v>
      </c>
      <c r="S126" s="72">
        <f t="shared" si="35"/>
        <v>2</v>
      </c>
      <c r="T126" s="24" t="s">
        <v>72</v>
      </c>
    </row>
    <row r="127" spans="1:20" ht="15">
      <c r="A127" s="170" t="s">
        <v>75</v>
      </c>
      <c r="B127" s="171"/>
      <c r="C127" s="172"/>
      <c r="D127" s="74">
        <f>SUM(D120:D126)</f>
        <v>30</v>
      </c>
      <c r="E127" s="74">
        <f aca="true" t="shared" si="36" ref="E127:S127">SUM(E120:E126)</f>
        <v>2</v>
      </c>
      <c r="F127" s="74">
        <f t="shared" si="36"/>
        <v>190</v>
      </c>
      <c r="G127" s="74">
        <f t="shared" si="36"/>
        <v>22</v>
      </c>
      <c r="H127" s="74">
        <f t="shared" si="36"/>
        <v>20</v>
      </c>
      <c r="I127" s="74">
        <f t="shared" si="36"/>
        <v>3</v>
      </c>
      <c r="J127" s="74">
        <f t="shared" si="36"/>
        <v>20</v>
      </c>
      <c r="K127" s="74">
        <f t="shared" si="36"/>
        <v>1</v>
      </c>
      <c r="L127" s="74">
        <f t="shared" si="36"/>
        <v>260</v>
      </c>
      <c r="M127" s="74">
        <f t="shared" si="36"/>
        <v>28</v>
      </c>
      <c r="N127" s="74">
        <f t="shared" si="36"/>
        <v>0</v>
      </c>
      <c r="O127" s="74">
        <f t="shared" si="36"/>
        <v>0</v>
      </c>
      <c r="P127" s="74">
        <f t="shared" si="36"/>
        <v>50</v>
      </c>
      <c r="Q127" s="74">
        <f t="shared" si="36"/>
        <v>2</v>
      </c>
      <c r="R127" s="74">
        <f t="shared" si="36"/>
        <v>310</v>
      </c>
      <c r="S127" s="74">
        <f t="shared" si="36"/>
        <v>30</v>
      </c>
      <c r="T127" s="74" t="s">
        <v>64</v>
      </c>
    </row>
    <row r="128" spans="1:20" ht="9" customHeight="1">
      <c r="A128" s="96"/>
      <c r="B128" s="96"/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</row>
    <row r="129" spans="1:20" ht="15">
      <c r="A129" s="111" t="s">
        <v>29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3"/>
    </row>
    <row r="130" spans="1:20" ht="15.75" thickBot="1">
      <c r="A130" s="140" t="s">
        <v>1</v>
      </c>
      <c r="B130" s="178" t="s">
        <v>132</v>
      </c>
      <c r="C130" s="156" t="s">
        <v>2</v>
      </c>
      <c r="D130" s="167" t="s">
        <v>3</v>
      </c>
      <c r="E130" s="167"/>
      <c r="F130" s="167"/>
      <c r="G130" s="167"/>
      <c r="H130" s="167"/>
      <c r="I130" s="167"/>
      <c r="J130" s="167"/>
      <c r="K130" s="167"/>
      <c r="L130" s="167"/>
      <c r="M130" s="167"/>
      <c r="N130" s="168"/>
      <c r="O130" s="168"/>
      <c r="P130" s="168"/>
      <c r="Q130" s="169"/>
      <c r="R130" s="131" t="s">
        <v>4</v>
      </c>
      <c r="S130" s="166" t="s">
        <v>5</v>
      </c>
      <c r="T130" s="139" t="s">
        <v>6</v>
      </c>
    </row>
    <row r="131" spans="1:20" ht="15">
      <c r="A131" s="141"/>
      <c r="B131" s="178"/>
      <c r="C131" s="156"/>
      <c r="D131" s="135" t="s">
        <v>143</v>
      </c>
      <c r="E131" s="136"/>
      <c r="F131" s="136"/>
      <c r="G131" s="136"/>
      <c r="H131" s="136"/>
      <c r="I131" s="136"/>
      <c r="J131" s="136"/>
      <c r="K131" s="136"/>
      <c r="L131" s="136"/>
      <c r="M131" s="136"/>
      <c r="N131" s="126" t="s">
        <v>142</v>
      </c>
      <c r="O131" s="126"/>
      <c r="P131" s="126"/>
      <c r="Q131" s="126"/>
      <c r="R131" s="131"/>
      <c r="S131" s="166"/>
      <c r="T131" s="139"/>
    </row>
    <row r="132" spans="1:20" ht="13.5" customHeight="1" thickBot="1">
      <c r="A132" s="141"/>
      <c r="B132" s="178"/>
      <c r="C132" s="156"/>
      <c r="D132" s="142"/>
      <c r="E132" s="143"/>
      <c r="F132" s="143"/>
      <c r="G132" s="143"/>
      <c r="H132" s="143"/>
      <c r="I132" s="143"/>
      <c r="J132" s="143"/>
      <c r="K132" s="143"/>
      <c r="L132" s="143"/>
      <c r="M132" s="143"/>
      <c r="N132" s="126"/>
      <c r="O132" s="126"/>
      <c r="P132" s="126"/>
      <c r="Q132" s="126"/>
      <c r="R132" s="131"/>
      <c r="S132" s="166"/>
      <c r="T132" s="139"/>
    </row>
    <row r="133" spans="1:20" ht="27.75" customHeight="1">
      <c r="A133" s="141"/>
      <c r="B133" s="178"/>
      <c r="C133" s="156"/>
      <c r="D133" s="132" t="s">
        <v>129</v>
      </c>
      <c r="E133" s="133"/>
      <c r="F133" s="133"/>
      <c r="G133" s="133"/>
      <c r="H133" s="133"/>
      <c r="I133" s="133"/>
      <c r="J133" s="133"/>
      <c r="K133" s="134"/>
      <c r="L133" s="159" t="s">
        <v>8</v>
      </c>
      <c r="M133" s="134"/>
      <c r="N133" s="144" t="s">
        <v>9</v>
      </c>
      <c r="O133" s="145"/>
      <c r="P133" s="144" t="s">
        <v>10</v>
      </c>
      <c r="Q133" s="145"/>
      <c r="R133" s="131"/>
      <c r="S133" s="166"/>
      <c r="T133" s="139"/>
    </row>
    <row r="134" spans="1:20" ht="67.5" customHeight="1">
      <c r="A134" s="141"/>
      <c r="B134" s="179"/>
      <c r="C134" s="156"/>
      <c r="D134" s="75" t="s">
        <v>11</v>
      </c>
      <c r="E134" s="70" t="s">
        <v>15</v>
      </c>
      <c r="F134" s="75" t="s">
        <v>12</v>
      </c>
      <c r="G134" s="70" t="s">
        <v>15</v>
      </c>
      <c r="H134" s="76" t="s">
        <v>17</v>
      </c>
      <c r="I134" s="70" t="s">
        <v>15</v>
      </c>
      <c r="J134" s="70" t="s">
        <v>35</v>
      </c>
      <c r="K134" s="70" t="s">
        <v>15</v>
      </c>
      <c r="L134" s="75" t="s">
        <v>13</v>
      </c>
      <c r="M134" s="75" t="s">
        <v>14</v>
      </c>
      <c r="N134" s="75" t="s">
        <v>13</v>
      </c>
      <c r="O134" s="75" t="s">
        <v>15</v>
      </c>
      <c r="P134" s="75" t="s">
        <v>13</v>
      </c>
      <c r="Q134" s="75" t="s">
        <v>15</v>
      </c>
      <c r="R134" s="131"/>
      <c r="S134" s="166"/>
      <c r="T134" s="139"/>
    </row>
    <row r="135" spans="1:20" ht="35.25" customHeight="1">
      <c r="A135" s="21">
        <v>1</v>
      </c>
      <c r="B135" s="61" t="s">
        <v>177</v>
      </c>
      <c r="C135" s="57" t="s">
        <v>58</v>
      </c>
      <c r="D135" s="33" t="s">
        <v>71</v>
      </c>
      <c r="E135" s="33" t="s">
        <v>71</v>
      </c>
      <c r="F135" s="16">
        <v>45</v>
      </c>
      <c r="G135" s="16">
        <v>5</v>
      </c>
      <c r="H135" s="16" t="s">
        <v>66</v>
      </c>
      <c r="I135" s="16" t="s">
        <v>66</v>
      </c>
      <c r="J135" s="16" t="s">
        <v>64</v>
      </c>
      <c r="K135" s="16" t="s">
        <v>67</v>
      </c>
      <c r="L135" s="72">
        <f>SUM(D135,F135,H135,J135)</f>
        <v>45</v>
      </c>
      <c r="M135" s="72">
        <f>SUM(E135,G135,I135,K135)</f>
        <v>5</v>
      </c>
      <c r="N135" s="16" t="s">
        <v>66</v>
      </c>
      <c r="O135" s="16" t="s">
        <v>66</v>
      </c>
      <c r="P135" s="16" t="s">
        <v>64</v>
      </c>
      <c r="Q135" s="16" t="s">
        <v>67</v>
      </c>
      <c r="R135" s="72">
        <f>SUM(L135,N135,P135)</f>
        <v>45</v>
      </c>
      <c r="S135" s="72">
        <f>SUM(M135,O135,Q135)</f>
        <v>5</v>
      </c>
      <c r="T135" s="3" t="s">
        <v>72</v>
      </c>
    </row>
    <row r="136" spans="1:20" ht="29.25" customHeight="1">
      <c r="A136" s="21">
        <v>2</v>
      </c>
      <c r="B136" s="61" t="s">
        <v>178</v>
      </c>
      <c r="C136" s="13" t="s">
        <v>63</v>
      </c>
      <c r="D136" s="33" t="s">
        <v>71</v>
      </c>
      <c r="E136" s="33" t="s">
        <v>71</v>
      </c>
      <c r="F136" s="16">
        <v>45</v>
      </c>
      <c r="G136" s="16">
        <v>5</v>
      </c>
      <c r="H136" s="16" t="s">
        <v>66</v>
      </c>
      <c r="I136" s="16" t="s">
        <v>66</v>
      </c>
      <c r="J136" s="16" t="s">
        <v>64</v>
      </c>
      <c r="K136" s="16" t="s">
        <v>67</v>
      </c>
      <c r="L136" s="72">
        <f>SUM(D136,F136,H136,J136)</f>
        <v>45</v>
      </c>
      <c r="M136" s="72">
        <f aca="true" t="shared" si="37" ref="M136:M143">SUM(E136,G136,I136,K136)</f>
        <v>5</v>
      </c>
      <c r="N136" s="16" t="s">
        <v>66</v>
      </c>
      <c r="O136" s="16" t="s">
        <v>66</v>
      </c>
      <c r="P136" s="16" t="s">
        <v>64</v>
      </c>
      <c r="Q136" s="16" t="s">
        <v>67</v>
      </c>
      <c r="R136" s="72">
        <f aca="true" t="shared" si="38" ref="R136:R143">SUM(L136,N136,P136)</f>
        <v>45</v>
      </c>
      <c r="S136" s="72">
        <f aca="true" t="shared" si="39" ref="S136:S143">SUM(M136,O136,Q136)</f>
        <v>5</v>
      </c>
      <c r="T136" s="3" t="s">
        <v>72</v>
      </c>
    </row>
    <row r="137" spans="1:20" ht="28.5" customHeight="1">
      <c r="A137" s="21">
        <v>3</v>
      </c>
      <c r="B137" s="61" t="s">
        <v>179</v>
      </c>
      <c r="C137" s="13" t="s">
        <v>109</v>
      </c>
      <c r="D137" s="16" t="s">
        <v>64</v>
      </c>
      <c r="E137" s="16" t="s">
        <v>64</v>
      </c>
      <c r="F137" s="16">
        <v>30</v>
      </c>
      <c r="G137" s="16">
        <v>4</v>
      </c>
      <c r="H137" s="16" t="s">
        <v>64</v>
      </c>
      <c r="I137" s="16" t="s">
        <v>64</v>
      </c>
      <c r="J137" s="16" t="s">
        <v>64</v>
      </c>
      <c r="K137" s="16" t="s">
        <v>64</v>
      </c>
      <c r="L137" s="72">
        <f aca="true" t="shared" si="40" ref="L137:L143">SUM(D137,F137,H137,J137)</f>
        <v>30</v>
      </c>
      <c r="M137" s="72">
        <f t="shared" si="37"/>
        <v>4</v>
      </c>
      <c r="N137" s="16" t="s">
        <v>66</v>
      </c>
      <c r="O137" s="16" t="s">
        <v>66</v>
      </c>
      <c r="P137" s="16" t="s">
        <v>64</v>
      </c>
      <c r="Q137" s="16" t="s">
        <v>67</v>
      </c>
      <c r="R137" s="72">
        <f t="shared" si="38"/>
        <v>30</v>
      </c>
      <c r="S137" s="72">
        <f t="shared" si="39"/>
        <v>4</v>
      </c>
      <c r="T137" s="3" t="s">
        <v>72</v>
      </c>
    </row>
    <row r="138" spans="1:20" ht="27.75" customHeight="1">
      <c r="A138" s="21">
        <v>4</v>
      </c>
      <c r="B138" s="61" t="s">
        <v>180</v>
      </c>
      <c r="C138" s="14" t="s">
        <v>111</v>
      </c>
      <c r="D138" s="33" t="s">
        <v>71</v>
      </c>
      <c r="E138" s="33" t="s">
        <v>71</v>
      </c>
      <c r="F138" s="16">
        <v>60</v>
      </c>
      <c r="G138" s="16">
        <v>6</v>
      </c>
      <c r="H138" s="16" t="s">
        <v>66</v>
      </c>
      <c r="I138" s="16" t="s">
        <v>66</v>
      </c>
      <c r="J138" s="16" t="s">
        <v>64</v>
      </c>
      <c r="K138" s="16" t="s">
        <v>67</v>
      </c>
      <c r="L138" s="72">
        <f t="shared" si="40"/>
        <v>60</v>
      </c>
      <c r="M138" s="72">
        <f t="shared" si="37"/>
        <v>6</v>
      </c>
      <c r="N138" s="16" t="s">
        <v>66</v>
      </c>
      <c r="O138" s="16" t="s">
        <v>66</v>
      </c>
      <c r="P138" s="16" t="s">
        <v>64</v>
      </c>
      <c r="Q138" s="16" t="s">
        <v>67</v>
      </c>
      <c r="R138" s="72">
        <f t="shared" si="38"/>
        <v>60</v>
      </c>
      <c r="S138" s="72">
        <f t="shared" si="39"/>
        <v>6</v>
      </c>
      <c r="T138" s="3" t="s">
        <v>72</v>
      </c>
    </row>
    <row r="139" spans="1:20" ht="22.5" customHeight="1">
      <c r="A139" s="21">
        <v>5</v>
      </c>
      <c r="B139" s="61" t="s">
        <v>182</v>
      </c>
      <c r="C139" s="58" t="s">
        <v>181</v>
      </c>
      <c r="D139" s="85"/>
      <c r="E139" s="85"/>
      <c r="F139" s="16">
        <v>30</v>
      </c>
      <c r="G139" s="16">
        <v>4</v>
      </c>
      <c r="H139" s="16"/>
      <c r="I139" s="16"/>
      <c r="J139" s="16"/>
      <c r="K139" s="16"/>
      <c r="L139" s="72">
        <f t="shared" si="40"/>
        <v>30</v>
      </c>
      <c r="M139" s="72">
        <f t="shared" si="37"/>
        <v>4</v>
      </c>
      <c r="N139" s="31"/>
      <c r="O139" s="31"/>
      <c r="P139" s="31"/>
      <c r="Q139" s="31"/>
      <c r="R139" s="72">
        <f t="shared" si="38"/>
        <v>30</v>
      </c>
      <c r="S139" s="72">
        <f t="shared" si="39"/>
        <v>4</v>
      </c>
      <c r="T139" s="25" t="s">
        <v>72</v>
      </c>
    </row>
    <row r="140" spans="1:20" ht="22.5" customHeight="1">
      <c r="A140" s="21">
        <v>6</v>
      </c>
      <c r="B140" s="105" t="s">
        <v>164</v>
      </c>
      <c r="C140" s="57" t="s">
        <v>165</v>
      </c>
      <c r="D140" s="16"/>
      <c r="E140" s="16"/>
      <c r="F140" s="16">
        <v>30</v>
      </c>
      <c r="G140" s="16">
        <v>2</v>
      </c>
      <c r="H140" s="16"/>
      <c r="I140" s="16"/>
      <c r="J140" s="16"/>
      <c r="K140" s="16"/>
      <c r="L140" s="72">
        <f t="shared" si="40"/>
        <v>30</v>
      </c>
      <c r="M140" s="72">
        <f t="shared" si="37"/>
        <v>2</v>
      </c>
      <c r="N140" s="16"/>
      <c r="O140" s="16"/>
      <c r="P140" s="16"/>
      <c r="Q140" s="16"/>
      <c r="R140" s="72">
        <f t="shared" si="38"/>
        <v>30</v>
      </c>
      <c r="S140" s="72">
        <f t="shared" si="39"/>
        <v>2</v>
      </c>
      <c r="T140" s="4" t="s">
        <v>72</v>
      </c>
    </row>
    <row r="141" spans="1:20" ht="40.5" customHeight="1">
      <c r="A141" s="5">
        <v>7</v>
      </c>
      <c r="B141" s="109" t="s">
        <v>188</v>
      </c>
      <c r="C141" s="49" t="s">
        <v>38</v>
      </c>
      <c r="D141" s="16">
        <v>10</v>
      </c>
      <c r="E141" s="16">
        <v>1</v>
      </c>
      <c r="F141" s="33" t="s">
        <v>71</v>
      </c>
      <c r="G141" s="33" t="s">
        <v>71</v>
      </c>
      <c r="H141" s="33" t="s">
        <v>71</v>
      </c>
      <c r="I141" s="33" t="s">
        <v>71</v>
      </c>
      <c r="J141" s="33" t="s">
        <v>71</v>
      </c>
      <c r="K141" s="33" t="s">
        <v>71</v>
      </c>
      <c r="L141" s="72">
        <f t="shared" si="40"/>
        <v>10</v>
      </c>
      <c r="M141" s="72">
        <f t="shared" si="37"/>
        <v>1</v>
      </c>
      <c r="N141" s="33" t="s">
        <v>71</v>
      </c>
      <c r="O141" s="33" t="s">
        <v>71</v>
      </c>
      <c r="P141" s="33" t="s">
        <v>71</v>
      </c>
      <c r="Q141" s="33" t="s">
        <v>71</v>
      </c>
      <c r="R141" s="72">
        <f t="shared" si="38"/>
        <v>10</v>
      </c>
      <c r="S141" s="72">
        <f t="shared" si="39"/>
        <v>1</v>
      </c>
      <c r="T141" s="3" t="s">
        <v>72</v>
      </c>
    </row>
    <row r="142" spans="1:20" ht="26.25">
      <c r="A142" s="24">
        <v>8</v>
      </c>
      <c r="B142" s="29" t="s">
        <v>121</v>
      </c>
      <c r="C142" s="13" t="s">
        <v>60</v>
      </c>
      <c r="D142" s="16" t="s">
        <v>64</v>
      </c>
      <c r="E142" s="16" t="s">
        <v>64</v>
      </c>
      <c r="F142" s="16" t="s">
        <v>64</v>
      </c>
      <c r="G142" s="16" t="s">
        <v>64</v>
      </c>
      <c r="H142" s="16" t="s">
        <v>64</v>
      </c>
      <c r="I142" s="16" t="s">
        <v>64</v>
      </c>
      <c r="J142" s="16" t="s">
        <v>64</v>
      </c>
      <c r="K142" s="16" t="s">
        <v>64</v>
      </c>
      <c r="L142" s="72">
        <f t="shared" si="40"/>
        <v>0</v>
      </c>
      <c r="M142" s="72">
        <f t="shared" si="37"/>
        <v>0</v>
      </c>
      <c r="N142" s="31" t="s">
        <v>64</v>
      </c>
      <c r="O142" s="31" t="s">
        <v>78</v>
      </c>
      <c r="P142" s="31">
        <v>30</v>
      </c>
      <c r="Q142" s="87">
        <v>1</v>
      </c>
      <c r="R142" s="72">
        <f t="shared" si="38"/>
        <v>30</v>
      </c>
      <c r="S142" s="72">
        <f t="shared" si="39"/>
        <v>1</v>
      </c>
      <c r="T142" s="25" t="s">
        <v>72</v>
      </c>
    </row>
    <row r="143" spans="1:20" ht="31.5">
      <c r="A143" s="16">
        <v>9</v>
      </c>
      <c r="B143" s="109" t="s">
        <v>188</v>
      </c>
      <c r="C143" s="13" t="s">
        <v>197</v>
      </c>
      <c r="D143" s="85" t="s">
        <v>69</v>
      </c>
      <c r="E143" s="16" t="s">
        <v>64</v>
      </c>
      <c r="F143" s="31" t="s">
        <v>69</v>
      </c>
      <c r="G143" s="16" t="s">
        <v>64</v>
      </c>
      <c r="H143" s="31" t="s">
        <v>64</v>
      </c>
      <c r="I143" s="16" t="s">
        <v>64</v>
      </c>
      <c r="J143" s="31">
        <v>20</v>
      </c>
      <c r="K143" s="31">
        <v>2</v>
      </c>
      <c r="L143" s="72">
        <f t="shared" si="40"/>
        <v>20</v>
      </c>
      <c r="M143" s="72">
        <f t="shared" si="37"/>
        <v>2</v>
      </c>
      <c r="N143" s="31" t="s">
        <v>66</v>
      </c>
      <c r="O143" s="31" t="s">
        <v>66</v>
      </c>
      <c r="P143" s="31" t="s">
        <v>66</v>
      </c>
      <c r="Q143" s="31" t="s">
        <v>66</v>
      </c>
      <c r="R143" s="72">
        <f t="shared" si="38"/>
        <v>20</v>
      </c>
      <c r="S143" s="72">
        <f t="shared" si="39"/>
        <v>2</v>
      </c>
      <c r="T143" s="4" t="s">
        <v>72</v>
      </c>
    </row>
    <row r="144" spans="1:20" ht="15">
      <c r="A144" s="153" t="s">
        <v>30</v>
      </c>
      <c r="B144" s="154"/>
      <c r="C144" s="155"/>
      <c r="D144" s="74">
        <f>SUM(D135:D143)</f>
        <v>10</v>
      </c>
      <c r="E144" s="74">
        <f aca="true" t="shared" si="41" ref="E144:S144">SUM(E135:E143)</f>
        <v>1</v>
      </c>
      <c r="F144" s="74">
        <f t="shared" si="41"/>
        <v>240</v>
      </c>
      <c r="G144" s="74">
        <f t="shared" si="41"/>
        <v>26</v>
      </c>
      <c r="H144" s="74">
        <f t="shared" si="41"/>
        <v>0</v>
      </c>
      <c r="I144" s="74">
        <f t="shared" si="41"/>
        <v>0</v>
      </c>
      <c r="J144" s="74">
        <f t="shared" si="41"/>
        <v>20</v>
      </c>
      <c r="K144" s="74">
        <f t="shared" si="41"/>
        <v>2</v>
      </c>
      <c r="L144" s="74">
        <f t="shared" si="41"/>
        <v>270</v>
      </c>
      <c r="M144" s="74">
        <f t="shared" si="41"/>
        <v>29</v>
      </c>
      <c r="N144" s="74">
        <f t="shared" si="41"/>
        <v>0</v>
      </c>
      <c r="O144" s="74">
        <f t="shared" si="41"/>
        <v>0</v>
      </c>
      <c r="P144" s="74">
        <f t="shared" si="41"/>
        <v>30</v>
      </c>
      <c r="Q144" s="74">
        <f t="shared" si="41"/>
        <v>1</v>
      </c>
      <c r="R144" s="74">
        <f t="shared" si="41"/>
        <v>300</v>
      </c>
      <c r="S144" s="74">
        <f t="shared" si="41"/>
        <v>30</v>
      </c>
      <c r="T144" s="74" t="s">
        <v>79</v>
      </c>
    </row>
    <row r="145" spans="1:20" ht="15">
      <c r="A145" s="150" t="s">
        <v>144</v>
      </c>
      <c r="B145" s="151"/>
      <c r="C145" s="152"/>
      <c r="D145" s="29">
        <f>SUM(D144,D127)</f>
        <v>40</v>
      </c>
      <c r="E145" s="29">
        <f aca="true" t="shared" si="42" ref="E145:S145">SUM(E144,E127)</f>
        <v>3</v>
      </c>
      <c r="F145" s="29">
        <f t="shared" si="42"/>
        <v>430</v>
      </c>
      <c r="G145" s="29">
        <f t="shared" si="42"/>
        <v>48</v>
      </c>
      <c r="H145" s="29">
        <f t="shared" si="42"/>
        <v>20</v>
      </c>
      <c r="I145" s="29">
        <f t="shared" si="42"/>
        <v>3</v>
      </c>
      <c r="J145" s="29">
        <f t="shared" si="42"/>
        <v>40</v>
      </c>
      <c r="K145" s="29">
        <f t="shared" si="42"/>
        <v>3</v>
      </c>
      <c r="L145" s="29">
        <f t="shared" si="42"/>
        <v>530</v>
      </c>
      <c r="M145" s="29">
        <f t="shared" si="42"/>
        <v>57</v>
      </c>
      <c r="N145" s="29">
        <f t="shared" si="42"/>
        <v>0</v>
      </c>
      <c r="O145" s="29">
        <f t="shared" si="42"/>
        <v>0</v>
      </c>
      <c r="P145" s="29">
        <f t="shared" si="42"/>
        <v>80</v>
      </c>
      <c r="Q145" s="29">
        <f t="shared" si="42"/>
        <v>3</v>
      </c>
      <c r="R145" s="29">
        <f t="shared" si="42"/>
        <v>610</v>
      </c>
      <c r="S145" s="29">
        <f t="shared" si="42"/>
        <v>60</v>
      </c>
      <c r="T145" s="29"/>
    </row>
    <row r="146" spans="1:20" ht="9" customHeight="1">
      <c r="A146" s="97"/>
      <c r="B146" s="97"/>
      <c r="C146" s="97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</row>
    <row r="147" spans="1:20" ht="15">
      <c r="A147" s="114" t="s">
        <v>31</v>
      </c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6"/>
    </row>
    <row r="148" spans="1:20" ht="15.75" thickBot="1">
      <c r="A148" s="140" t="s">
        <v>1</v>
      </c>
      <c r="B148" s="178" t="s">
        <v>132</v>
      </c>
      <c r="C148" s="156" t="s">
        <v>2</v>
      </c>
      <c r="D148" s="167" t="s">
        <v>3</v>
      </c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0" t="s">
        <v>4</v>
      </c>
      <c r="S148" s="160" t="s">
        <v>5</v>
      </c>
      <c r="T148" s="161" t="s">
        <v>6</v>
      </c>
    </row>
    <row r="149" spans="1:20" ht="15">
      <c r="A149" s="141"/>
      <c r="B149" s="178"/>
      <c r="C149" s="156"/>
      <c r="D149" s="135" t="s">
        <v>141</v>
      </c>
      <c r="E149" s="136"/>
      <c r="F149" s="136"/>
      <c r="G149" s="136"/>
      <c r="H149" s="136"/>
      <c r="I149" s="136"/>
      <c r="J149" s="136"/>
      <c r="K149" s="136"/>
      <c r="L149" s="136"/>
      <c r="M149" s="162"/>
      <c r="N149" s="126" t="s">
        <v>142</v>
      </c>
      <c r="O149" s="126"/>
      <c r="P149" s="126"/>
      <c r="Q149" s="126"/>
      <c r="R149" s="128"/>
      <c r="S149" s="128"/>
      <c r="T149" s="129"/>
    </row>
    <row r="150" spans="1:20" ht="11.25" customHeight="1" thickBot="1">
      <c r="A150" s="141"/>
      <c r="B150" s="178"/>
      <c r="C150" s="156"/>
      <c r="D150" s="142"/>
      <c r="E150" s="143"/>
      <c r="F150" s="143"/>
      <c r="G150" s="143"/>
      <c r="H150" s="143"/>
      <c r="I150" s="143"/>
      <c r="J150" s="143"/>
      <c r="K150" s="143"/>
      <c r="L150" s="143"/>
      <c r="M150" s="174"/>
      <c r="N150" s="126"/>
      <c r="O150" s="126"/>
      <c r="P150" s="126"/>
      <c r="Q150" s="126"/>
      <c r="R150" s="128"/>
      <c r="S150" s="128"/>
      <c r="T150" s="129"/>
    </row>
    <row r="151" spans="1:20" ht="27.75" customHeight="1">
      <c r="A151" s="141"/>
      <c r="B151" s="178"/>
      <c r="C151" s="156"/>
      <c r="D151" s="132" t="s">
        <v>130</v>
      </c>
      <c r="E151" s="133"/>
      <c r="F151" s="133"/>
      <c r="G151" s="133"/>
      <c r="H151" s="133"/>
      <c r="I151" s="133"/>
      <c r="J151" s="133"/>
      <c r="K151" s="134"/>
      <c r="L151" s="159" t="s">
        <v>8</v>
      </c>
      <c r="M151" s="134"/>
      <c r="N151" s="175" t="s">
        <v>9</v>
      </c>
      <c r="O151" s="176"/>
      <c r="P151" s="175" t="s">
        <v>10</v>
      </c>
      <c r="Q151" s="177"/>
      <c r="R151" s="128"/>
      <c r="S151" s="128"/>
      <c r="T151" s="129"/>
    </row>
    <row r="152" spans="1:20" ht="68.25" customHeight="1">
      <c r="A152" s="183"/>
      <c r="B152" s="179"/>
      <c r="C152" s="156"/>
      <c r="D152" s="75" t="s">
        <v>11</v>
      </c>
      <c r="E152" s="70" t="s">
        <v>15</v>
      </c>
      <c r="F152" s="75" t="s">
        <v>12</v>
      </c>
      <c r="G152" s="70" t="s">
        <v>15</v>
      </c>
      <c r="H152" s="76" t="s">
        <v>17</v>
      </c>
      <c r="I152" s="70" t="s">
        <v>15</v>
      </c>
      <c r="J152" s="70" t="s">
        <v>35</v>
      </c>
      <c r="K152" s="70" t="s">
        <v>15</v>
      </c>
      <c r="L152" s="75" t="s">
        <v>13</v>
      </c>
      <c r="M152" s="75" t="s">
        <v>14</v>
      </c>
      <c r="N152" s="75" t="s">
        <v>13</v>
      </c>
      <c r="O152" s="75" t="s">
        <v>15</v>
      </c>
      <c r="P152" s="75" t="s">
        <v>13</v>
      </c>
      <c r="Q152" s="77" t="s">
        <v>15</v>
      </c>
      <c r="R152" s="128"/>
      <c r="S152" s="128"/>
      <c r="T152" s="129"/>
    </row>
    <row r="153" spans="1:20" ht="17.25" customHeight="1">
      <c r="A153" s="1">
        <v>1</v>
      </c>
      <c r="B153" s="44" t="s">
        <v>148</v>
      </c>
      <c r="C153" s="13" t="s">
        <v>80</v>
      </c>
      <c r="D153" s="33">
        <v>20</v>
      </c>
      <c r="E153" s="33">
        <v>3</v>
      </c>
      <c r="F153" s="16" t="s">
        <v>64</v>
      </c>
      <c r="G153" s="16" t="s">
        <v>64</v>
      </c>
      <c r="H153" s="16" t="s">
        <v>66</v>
      </c>
      <c r="I153" s="16" t="s">
        <v>64</v>
      </c>
      <c r="J153" s="16" t="s">
        <v>65</v>
      </c>
      <c r="K153" s="16" t="s">
        <v>64</v>
      </c>
      <c r="L153" s="72">
        <f>SUM(D153,F153,H153,J153)</f>
        <v>20</v>
      </c>
      <c r="M153" s="72">
        <f>SUM(E153,G153,I153,K153)</f>
        <v>3</v>
      </c>
      <c r="N153" s="16" t="s">
        <v>74</v>
      </c>
      <c r="O153" s="16" t="s">
        <v>64</v>
      </c>
      <c r="P153" s="16" t="s">
        <v>66</v>
      </c>
      <c r="Q153" s="16" t="s">
        <v>67</v>
      </c>
      <c r="R153" s="72">
        <f>SUM(L153,N153,P153)</f>
        <v>20</v>
      </c>
      <c r="S153" s="72">
        <f>SUM(M153,O153,Q153)</f>
        <v>3</v>
      </c>
      <c r="T153" s="3" t="s">
        <v>81</v>
      </c>
    </row>
    <row r="154" spans="1:20" ht="29.25" customHeight="1">
      <c r="A154" s="1">
        <v>2</v>
      </c>
      <c r="B154" s="44" t="s">
        <v>148</v>
      </c>
      <c r="C154" s="57" t="s">
        <v>82</v>
      </c>
      <c r="D154" s="16">
        <v>20</v>
      </c>
      <c r="E154" s="16">
        <v>3</v>
      </c>
      <c r="F154" s="16" t="s">
        <v>64</v>
      </c>
      <c r="G154" s="16" t="s">
        <v>64</v>
      </c>
      <c r="H154" s="16" t="s">
        <v>64</v>
      </c>
      <c r="I154" s="16" t="s">
        <v>64</v>
      </c>
      <c r="J154" s="16" t="s">
        <v>64</v>
      </c>
      <c r="K154" s="16" t="s">
        <v>64</v>
      </c>
      <c r="L154" s="72">
        <f aca="true" t="shared" si="43" ref="L154:L168">SUM(D154,F154,H154,J154)</f>
        <v>20</v>
      </c>
      <c r="M154" s="72">
        <f aca="true" t="shared" si="44" ref="M154:M168">SUM(E154,G154,I154,K154)</f>
        <v>3</v>
      </c>
      <c r="N154" s="16" t="s">
        <v>66</v>
      </c>
      <c r="O154" s="16" t="s">
        <v>66</v>
      </c>
      <c r="P154" s="16" t="s">
        <v>66</v>
      </c>
      <c r="Q154" s="16" t="s">
        <v>66</v>
      </c>
      <c r="R154" s="72">
        <f aca="true" t="shared" si="45" ref="R154:R168">SUM(L154,N154,P154)</f>
        <v>20</v>
      </c>
      <c r="S154" s="72">
        <f aca="true" t="shared" si="46" ref="S154:S168">SUM(M154,O154,Q154)</f>
        <v>3</v>
      </c>
      <c r="T154" s="3" t="s">
        <v>68</v>
      </c>
    </row>
    <row r="155" spans="1:20" ht="28.5" customHeight="1">
      <c r="A155" s="1">
        <v>3</v>
      </c>
      <c r="B155" s="48" t="s">
        <v>184</v>
      </c>
      <c r="C155" s="65" t="s">
        <v>113</v>
      </c>
      <c r="D155" s="31">
        <v>15</v>
      </c>
      <c r="E155" s="31">
        <v>1</v>
      </c>
      <c r="F155" s="16" t="s">
        <v>64</v>
      </c>
      <c r="G155" s="16" t="s">
        <v>64</v>
      </c>
      <c r="H155" s="31" t="s">
        <v>66</v>
      </c>
      <c r="I155" s="16" t="s">
        <v>64</v>
      </c>
      <c r="J155" s="31" t="s">
        <v>65</v>
      </c>
      <c r="K155" s="16" t="s">
        <v>64</v>
      </c>
      <c r="L155" s="72">
        <f t="shared" si="43"/>
        <v>15</v>
      </c>
      <c r="M155" s="72">
        <f t="shared" si="44"/>
        <v>1</v>
      </c>
      <c r="N155" s="16" t="s">
        <v>66</v>
      </c>
      <c r="O155" s="16" t="s">
        <v>66</v>
      </c>
      <c r="P155" s="16" t="s">
        <v>64</v>
      </c>
      <c r="Q155" s="16" t="s">
        <v>64</v>
      </c>
      <c r="R155" s="72">
        <f t="shared" si="45"/>
        <v>15</v>
      </c>
      <c r="S155" s="72">
        <f t="shared" si="46"/>
        <v>1</v>
      </c>
      <c r="T155" s="24" t="s">
        <v>72</v>
      </c>
    </row>
    <row r="156" spans="1:20" ht="28.5" customHeight="1">
      <c r="A156" s="1">
        <v>4</v>
      </c>
      <c r="B156" s="105" t="s">
        <v>164</v>
      </c>
      <c r="C156" s="57" t="s">
        <v>84</v>
      </c>
      <c r="D156" s="16" t="s">
        <v>64</v>
      </c>
      <c r="E156" s="16" t="s">
        <v>64</v>
      </c>
      <c r="F156" s="16">
        <v>15</v>
      </c>
      <c r="G156" s="16">
        <v>1</v>
      </c>
      <c r="H156" s="16" t="s">
        <v>64</v>
      </c>
      <c r="I156" s="16" t="s">
        <v>64</v>
      </c>
      <c r="J156" s="16" t="s">
        <v>65</v>
      </c>
      <c r="K156" s="16" t="s">
        <v>64</v>
      </c>
      <c r="L156" s="72">
        <f t="shared" si="43"/>
        <v>15</v>
      </c>
      <c r="M156" s="72">
        <f t="shared" si="44"/>
        <v>1</v>
      </c>
      <c r="N156" s="16" t="s">
        <v>64</v>
      </c>
      <c r="O156" s="16" t="s">
        <v>64</v>
      </c>
      <c r="P156" s="16" t="s">
        <v>64</v>
      </c>
      <c r="Q156" s="16" t="s">
        <v>64</v>
      </c>
      <c r="R156" s="72">
        <f t="shared" si="45"/>
        <v>15</v>
      </c>
      <c r="S156" s="72">
        <f t="shared" si="46"/>
        <v>1</v>
      </c>
      <c r="T156" s="7" t="s">
        <v>72</v>
      </c>
    </row>
    <row r="157" spans="1:20" ht="28.5" customHeight="1">
      <c r="A157" s="1">
        <v>5</v>
      </c>
      <c r="B157" s="63" t="s">
        <v>185</v>
      </c>
      <c r="C157" s="57" t="s">
        <v>196</v>
      </c>
      <c r="D157" s="16">
        <v>20</v>
      </c>
      <c r="E157" s="16">
        <v>1</v>
      </c>
      <c r="F157" s="16"/>
      <c r="G157" s="16"/>
      <c r="H157" s="16"/>
      <c r="I157" s="16"/>
      <c r="J157" s="16"/>
      <c r="K157" s="16"/>
      <c r="L157" s="72">
        <v>20</v>
      </c>
      <c r="M157" s="72">
        <v>1</v>
      </c>
      <c r="N157" s="16"/>
      <c r="O157" s="16"/>
      <c r="P157" s="16"/>
      <c r="Q157" s="16"/>
      <c r="R157" s="72">
        <v>20</v>
      </c>
      <c r="S157" s="72">
        <v>1</v>
      </c>
      <c r="T157" s="7" t="s">
        <v>72</v>
      </c>
    </row>
    <row r="158" spans="1:20" ht="39">
      <c r="A158" s="1">
        <v>6</v>
      </c>
      <c r="B158" s="63" t="s">
        <v>185</v>
      </c>
      <c r="C158" s="13" t="s">
        <v>186</v>
      </c>
      <c r="D158" s="16" t="s">
        <v>64</v>
      </c>
      <c r="E158" s="16" t="s">
        <v>64</v>
      </c>
      <c r="F158" s="16" t="s">
        <v>64</v>
      </c>
      <c r="G158" s="16" t="s">
        <v>64</v>
      </c>
      <c r="H158" s="16" t="s">
        <v>64</v>
      </c>
      <c r="I158" s="16" t="s">
        <v>64</v>
      </c>
      <c r="J158" s="16" t="s">
        <v>64</v>
      </c>
      <c r="K158" s="16" t="s">
        <v>64</v>
      </c>
      <c r="L158" s="72">
        <f t="shared" si="43"/>
        <v>0</v>
      </c>
      <c r="M158" s="72">
        <f t="shared" si="44"/>
        <v>0</v>
      </c>
      <c r="N158" s="16">
        <v>30</v>
      </c>
      <c r="O158" s="16">
        <v>2</v>
      </c>
      <c r="P158" s="16" t="s">
        <v>64</v>
      </c>
      <c r="Q158" s="16" t="s">
        <v>64</v>
      </c>
      <c r="R158" s="72">
        <f t="shared" si="45"/>
        <v>30</v>
      </c>
      <c r="S158" s="72">
        <f t="shared" si="46"/>
        <v>2</v>
      </c>
      <c r="T158" s="3" t="s">
        <v>72</v>
      </c>
    </row>
    <row r="159" spans="1:20" ht="51.75">
      <c r="A159" s="1">
        <v>7</v>
      </c>
      <c r="B159" s="105" t="s">
        <v>164</v>
      </c>
      <c r="C159" s="13" t="s">
        <v>166</v>
      </c>
      <c r="D159" s="16">
        <v>10</v>
      </c>
      <c r="E159" s="16">
        <v>1</v>
      </c>
      <c r="F159" s="16"/>
      <c r="G159" s="16"/>
      <c r="H159" s="16">
        <v>20</v>
      </c>
      <c r="I159" s="16">
        <v>2</v>
      </c>
      <c r="J159" s="16"/>
      <c r="K159" s="16"/>
      <c r="L159" s="72">
        <f t="shared" si="43"/>
        <v>30</v>
      </c>
      <c r="M159" s="72">
        <f t="shared" si="44"/>
        <v>3</v>
      </c>
      <c r="N159" s="16"/>
      <c r="O159" s="16"/>
      <c r="P159" s="16"/>
      <c r="Q159" s="16"/>
      <c r="R159" s="72">
        <f>SUM(L159,N159,P159)</f>
        <v>30</v>
      </c>
      <c r="S159" s="72">
        <f t="shared" si="46"/>
        <v>3</v>
      </c>
      <c r="T159" s="3" t="s">
        <v>72</v>
      </c>
    </row>
    <row r="160" spans="1:20" ht="39">
      <c r="A160" s="1">
        <v>8</v>
      </c>
      <c r="B160" s="105" t="s">
        <v>164</v>
      </c>
      <c r="C160" s="13" t="s">
        <v>167</v>
      </c>
      <c r="D160" s="16"/>
      <c r="E160" s="16"/>
      <c r="F160" s="16">
        <v>20</v>
      </c>
      <c r="G160" s="16">
        <v>3</v>
      </c>
      <c r="H160" s="16"/>
      <c r="I160" s="16"/>
      <c r="J160" s="16"/>
      <c r="K160" s="16"/>
      <c r="L160" s="72">
        <f t="shared" si="43"/>
        <v>20</v>
      </c>
      <c r="M160" s="72">
        <f t="shared" si="44"/>
        <v>3</v>
      </c>
      <c r="N160" s="16"/>
      <c r="O160" s="16"/>
      <c r="P160" s="16"/>
      <c r="Q160" s="16"/>
      <c r="R160" s="72">
        <f t="shared" si="45"/>
        <v>20</v>
      </c>
      <c r="S160" s="72">
        <f t="shared" si="46"/>
        <v>3</v>
      </c>
      <c r="T160" s="3" t="s">
        <v>72</v>
      </c>
    </row>
    <row r="161" spans="1:20" ht="37.5" customHeight="1">
      <c r="A161" s="15">
        <v>9</v>
      </c>
      <c r="B161" s="105" t="s">
        <v>164</v>
      </c>
      <c r="C161" s="66" t="s">
        <v>170</v>
      </c>
      <c r="D161" s="85"/>
      <c r="E161" s="85"/>
      <c r="F161" s="16"/>
      <c r="G161" s="16"/>
      <c r="H161" s="31">
        <v>20</v>
      </c>
      <c r="I161" s="31">
        <v>3</v>
      </c>
      <c r="J161" s="16"/>
      <c r="K161" s="16"/>
      <c r="L161" s="72">
        <f t="shared" si="43"/>
        <v>20</v>
      </c>
      <c r="M161" s="72">
        <f t="shared" si="44"/>
        <v>3</v>
      </c>
      <c r="N161" s="16"/>
      <c r="O161" s="16"/>
      <c r="P161" s="16"/>
      <c r="Q161" s="16"/>
      <c r="R161" s="72">
        <f t="shared" si="45"/>
        <v>20</v>
      </c>
      <c r="S161" s="72">
        <f t="shared" si="46"/>
        <v>3</v>
      </c>
      <c r="T161" s="4" t="s">
        <v>72</v>
      </c>
    </row>
    <row r="162" spans="1:20" ht="39" customHeight="1">
      <c r="A162" s="15">
        <v>10</v>
      </c>
      <c r="B162" s="108" t="s">
        <v>183</v>
      </c>
      <c r="C162" s="34" t="s">
        <v>193</v>
      </c>
      <c r="D162" s="16" t="s">
        <v>64</v>
      </c>
      <c r="E162" s="88" t="s">
        <v>64</v>
      </c>
      <c r="F162" s="16">
        <v>15</v>
      </c>
      <c r="G162" s="16">
        <v>1</v>
      </c>
      <c r="H162" s="16" t="s">
        <v>64</v>
      </c>
      <c r="I162" s="16" t="s">
        <v>64</v>
      </c>
      <c r="J162" s="16" t="s">
        <v>64</v>
      </c>
      <c r="K162" s="16" t="s">
        <v>64</v>
      </c>
      <c r="L162" s="72">
        <f t="shared" si="43"/>
        <v>15</v>
      </c>
      <c r="M162" s="72">
        <f t="shared" si="44"/>
        <v>1</v>
      </c>
      <c r="N162" s="88" t="s">
        <v>66</v>
      </c>
      <c r="O162" s="16" t="s">
        <v>66</v>
      </c>
      <c r="P162" s="16" t="s">
        <v>64</v>
      </c>
      <c r="Q162" s="16" t="s">
        <v>64</v>
      </c>
      <c r="R162" s="72">
        <f t="shared" si="45"/>
        <v>15</v>
      </c>
      <c r="S162" s="72">
        <f t="shared" si="46"/>
        <v>1</v>
      </c>
      <c r="T162" s="24" t="s">
        <v>72</v>
      </c>
    </row>
    <row r="163" spans="1:20" ht="39" customHeight="1">
      <c r="A163" s="15">
        <v>11</v>
      </c>
      <c r="B163" s="106" t="s">
        <v>171</v>
      </c>
      <c r="C163" s="67" t="s">
        <v>36</v>
      </c>
      <c r="D163" s="16"/>
      <c r="E163" s="16"/>
      <c r="F163" s="33">
        <v>10</v>
      </c>
      <c r="G163" s="33">
        <v>1</v>
      </c>
      <c r="H163" s="33" t="s">
        <v>71</v>
      </c>
      <c r="I163" s="33" t="s">
        <v>71</v>
      </c>
      <c r="J163" s="33" t="s">
        <v>71</v>
      </c>
      <c r="K163" s="33" t="s">
        <v>71</v>
      </c>
      <c r="L163" s="72">
        <f>SUM(D163,F163,H163,J163)</f>
        <v>10</v>
      </c>
      <c r="M163" s="72">
        <f>SUM(E163,G163,I163,K163)</f>
        <v>1</v>
      </c>
      <c r="N163" s="33" t="s">
        <v>71</v>
      </c>
      <c r="O163" s="33" t="s">
        <v>71</v>
      </c>
      <c r="P163" s="33" t="s">
        <v>71</v>
      </c>
      <c r="Q163" s="33" t="s">
        <v>71</v>
      </c>
      <c r="R163" s="72">
        <f>SUM(L163,N163,P163)</f>
        <v>10</v>
      </c>
      <c r="S163" s="72">
        <f>SUM(M163,O163,Q163)</f>
        <v>1</v>
      </c>
      <c r="T163" s="3" t="s">
        <v>72</v>
      </c>
    </row>
    <row r="164" spans="1:20" ht="30.75" customHeight="1">
      <c r="A164" s="15">
        <v>12</v>
      </c>
      <c r="B164" s="107" t="s">
        <v>171</v>
      </c>
      <c r="C164" s="57" t="s">
        <v>133</v>
      </c>
      <c r="D164" s="84" t="s">
        <v>69</v>
      </c>
      <c r="E164" s="16" t="s">
        <v>64</v>
      </c>
      <c r="F164" s="60">
        <v>10</v>
      </c>
      <c r="G164" s="60">
        <v>1</v>
      </c>
      <c r="H164" s="16" t="s">
        <v>64</v>
      </c>
      <c r="I164" s="16" t="s">
        <v>64</v>
      </c>
      <c r="J164" s="16" t="s">
        <v>64</v>
      </c>
      <c r="K164" s="16" t="s">
        <v>64</v>
      </c>
      <c r="L164" s="72">
        <f t="shared" si="43"/>
        <v>10</v>
      </c>
      <c r="M164" s="72">
        <f t="shared" si="44"/>
        <v>1</v>
      </c>
      <c r="N164" s="60" t="s">
        <v>66</v>
      </c>
      <c r="O164" s="60" t="s">
        <v>69</v>
      </c>
      <c r="P164" s="60" t="s">
        <v>66</v>
      </c>
      <c r="Q164" s="60" t="s">
        <v>66</v>
      </c>
      <c r="R164" s="72">
        <f t="shared" si="45"/>
        <v>10</v>
      </c>
      <c r="S164" s="72">
        <f t="shared" si="46"/>
        <v>1</v>
      </c>
      <c r="T164" s="32" t="s">
        <v>72</v>
      </c>
    </row>
    <row r="165" spans="1:20" ht="43.5" customHeight="1">
      <c r="A165" s="5">
        <v>13</v>
      </c>
      <c r="B165" s="48" t="s">
        <v>184</v>
      </c>
      <c r="C165" s="13" t="s">
        <v>53</v>
      </c>
      <c r="D165" s="16">
        <v>10</v>
      </c>
      <c r="E165" s="16">
        <v>1</v>
      </c>
      <c r="F165" s="16">
        <v>20</v>
      </c>
      <c r="G165" s="16">
        <v>1</v>
      </c>
      <c r="H165" s="33" t="s">
        <v>71</v>
      </c>
      <c r="I165" s="33" t="s">
        <v>71</v>
      </c>
      <c r="J165" s="33" t="s">
        <v>71</v>
      </c>
      <c r="K165" s="33" t="s">
        <v>71</v>
      </c>
      <c r="L165" s="72">
        <f t="shared" si="43"/>
        <v>30</v>
      </c>
      <c r="M165" s="72">
        <f t="shared" si="44"/>
        <v>2</v>
      </c>
      <c r="N165" s="33" t="s">
        <v>71</v>
      </c>
      <c r="O165" s="33" t="s">
        <v>71</v>
      </c>
      <c r="P165" s="33" t="s">
        <v>71</v>
      </c>
      <c r="Q165" s="33" t="s">
        <v>71</v>
      </c>
      <c r="R165" s="72">
        <f t="shared" si="45"/>
        <v>30</v>
      </c>
      <c r="S165" s="72">
        <f t="shared" si="46"/>
        <v>2</v>
      </c>
      <c r="T165" s="31" t="s">
        <v>72</v>
      </c>
    </row>
    <row r="166" spans="1:20" ht="26.25" customHeight="1">
      <c r="A166" s="5">
        <v>14</v>
      </c>
      <c r="B166" s="109" t="s">
        <v>188</v>
      </c>
      <c r="C166" s="13" t="s">
        <v>197</v>
      </c>
      <c r="D166" s="16" t="s">
        <v>69</v>
      </c>
      <c r="E166" s="33" t="s">
        <v>71</v>
      </c>
      <c r="F166" s="16" t="s">
        <v>65</v>
      </c>
      <c r="G166" s="33" t="s">
        <v>71</v>
      </c>
      <c r="H166" s="16" t="s">
        <v>66</v>
      </c>
      <c r="I166" s="33" t="s">
        <v>71</v>
      </c>
      <c r="J166" s="16">
        <v>20</v>
      </c>
      <c r="K166" s="16">
        <v>2</v>
      </c>
      <c r="L166" s="72">
        <f t="shared" si="43"/>
        <v>20</v>
      </c>
      <c r="M166" s="72">
        <f t="shared" si="44"/>
        <v>2</v>
      </c>
      <c r="N166" s="16" t="s">
        <v>67</v>
      </c>
      <c r="O166" s="31" t="s">
        <v>67</v>
      </c>
      <c r="P166" s="31" t="s">
        <v>66</v>
      </c>
      <c r="Q166" s="31" t="s">
        <v>66</v>
      </c>
      <c r="R166" s="72">
        <f t="shared" si="45"/>
        <v>20</v>
      </c>
      <c r="S166" s="72">
        <f t="shared" si="46"/>
        <v>2</v>
      </c>
      <c r="T166" s="4" t="s">
        <v>72</v>
      </c>
    </row>
    <row r="167" spans="1:20" ht="18.75" customHeight="1">
      <c r="A167" s="42">
        <v>15</v>
      </c>
      <c r="B167" s="105" t="s">
        <v>164</v>
      </c>
      <c r="C167" s="57" t="s">
        <v>112</v>
      </c>
      <c r="D167" s="31">
        <v>10</v>
      </c>
      <c r="E167" s="31">
        <v>1</v>
      </c>
      <c r="F167" s="16" t="s">
        <v>64</v>
      </c>
      <c r="G167" s="16" t="s">
        <v>64</v>
      </c>
      <c r="H167" s="16" t="s">
        <v>64</v>
      </c>
      <c r="I167" s="16" t="s">
        <v>64</v>
      </c>
      <c r="J167" s="16" t="s">
        <v>64</v>
      </c>
      <c r="K167" s="16" t="s">
        <v>64</v>
      </c>
      <c r="L167" s="72">
        <f t="shared" si="43"/>
        <v>10</v>
      </c>
      <c r="M167" s="72">
        <f t="shared" si="44"/>
        <v>1</v>
      </c>
      <c r="N167" s="31" t="s">
        <v>66</v>
      </c>
      <c r="O167" s="31" t="s">
        <v>67</v>
      </c>
      <c r="P167" s="31" t="s">
        <v>69</v>
      </c>
      <c r="Q167" s="31" t="s">
        <v>64</v>
      </c>
      <c r="R167" s="72">
        <f t="shared" si="45"/>
        <v>10</v>
      </c>
      <c r="S167" s="72">
        <f t="shared" si="46"/>
        <v>1</v>
      </c>
      <c r="T167" s="32"/>
    </row>
    <row r="168" spans="1:20" ht="25.5">
      <c r="A168" s="7">
        <v>16</v>
      </c>
      <c r="B168" s="30" t="s">
        <v>183</v>
      </c>
      <c r="C168" s="64" t="s">
        <v>83</v>
      </c>
      <c r="D168" s="16" t="s">
        <v>64</v>
      </c>
      <c r="E168" s="16" t="s">
        <v>64</v>
      </c>
      <c r="F168" s="16" t="s">
        <v>64</v>
      </c>
      <c r="G168" s="16" t="s">
        <v>64</v>
      </c>
      <c r="H168" s="16">
        <v>10</v>
      </c>
      <c r="I168" s="16">
        <v>2</v>
      </c>
      <c r="J168" s="16" t="s">
        <v>65</v>
      </c>
      <c r="K168" s="16" t="s">
        <v>64</v>
      </c>
      <c r="L168" s="72">
        <f t="shared" si="43"/>
        <v>10</v>
      </c>
      <c r="M168" s="72">
        <f t="shared" si="44"/>
        <v>2</v>
      </c>
      <c r="N168" s="16" t="s">
        <v>66</v>
      </c>
      <c r="O168" s="16" t="s">
        <v>64</v>
      </c>
      <c r="P168" s="16" t="s">
        <v>66</v>
      </c>
      <c r="Q168" s="16" t="s">
        <v>66</v>
      </c>
      <c r="R168" s="72">
        <f t="shared" si="45"/>
        <v>10</v>
      </c>
      <c r="S168" s="72">
        <f t="shared" si="46"/>
        <v>2</v>
      </c>
      <c r="T168" s="7" t="s">
        <v>72</v>
      </c>
    </row>
    <row r="169" spans="1:20" ht="15">
      <c r="A169" s="153" t="s">
        <v>32</v>
      </c>
      <c r="B169" s="154"/>
      <c r="C169" s="155"/>
      <c r="D169" s="74">
        <f>SUM(D153:D168)</f>
        <v>105</v>
      </c>
      <c r="E169" s="74">
        <f aca="true" t="shared" si="47" ref="E169:S169">SUM(E153:E168)</f>
        <v>11</v>
      </c>
      <c r="F169" s="74">
        <f t="shared" si="47"/>
        <v>90</v>
      </c>
      <c r="G169" s="74">
        <f t="shared" si="47"/>
        <v>8</v>
      </c>
      <c r="H169" s="74">
        <f t="shared" si="47"/>
        <v>50</v>
      </c>
      <c r="I169" s="74">
        <f t="shared" si="47"/>
        <v>7</v>
      </c>
      <c r="J169" s="74">
        <f t="shared" si="47"/>
        <v>20</v>
      </c>
      <c r="K169" s="74">
        <f t="shared" si="47"/>
        <v>2</v>
      </c>
      <c r="L169" s="74">
        <f t="shared" si="47"/>
        <v>265</v>
      </c>
      <c r="M169" s="74">
        <f t="shared" si="47"/>
        <v>28</v>
      </c>
      <c r="N169" s="74">
        <f t="shared" si="47"/>
        <v>30</v>
      </c>
      <c r="O169" s="74">
        <f t="shared" si="47"/>
        <v>2</v>
      </c>
      <c r="P169" s="74">
        <f t="shared" si="47"/>
        <v>0</v>
      </c>
      <c r="Q169" s="74">
        <f t="shared" si="47"/>
        <v>0</v>
      </c>
      <c r="R169" s="74">
        <f t="shared" si="47"/>
        <v>295</v>
      </c>
      <c r="S169" s="74">
        <f t="shared" si="47"/>
        <v>30</v>
      </c>
      <c r="T169" s="74" t="s">
        <v>86</v>
      </c>
    </row>
    <row r="170" spans="1:20" ht="9" customHeight="1">
      <c r="A170" s="96"/>
      <c r="B170" s="96"/>
      <c r="C170" s="99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</row>
    <row r="171" spans="1:20" ht="15">
      <c r="A171" s="114" t="s">
        <v>33</v>
      </c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6"/>
    </row>
    <row r="172" spans="1:20" ht="15.75" thickBot="1">
      <c r="A172" s="140" t="s">
        <v>1</v>
      </c>
      <c r="B172" s="178" t="s">
        <v>132</v>
      </c>
      <c r="C172" s="156" t="s">
        <v>2</v>
      </c>
      <c r="D172" s="167" t="s">
        <v>3</v>
      </c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73"/>
      <c r="R172" s="131" t="s">
        <v>4</v>
      </c>
      <c r="S172" s="166" t="s">
        <v>5</v>
      </c>
      <c r="T172" s="139" t="s">
        <v>6</v>
      </c>
    </row>
    <row r="173" spans="1:20" ht="15">
      <c r="A173" s="141"/>
      <c r="B173" s="178"/>
      <c r="C173" s="156"/>
      <c r="D173" s="135" t="s">
        <v>141</v>
      </c>
      <c r="E173" s="136"/>
      <c r="F173" s="136"/>
      <c r="G173" s="136"/>
      <c r="H173" s="136"/>
      <c r="I173" s="136"/>
      <c r="J173" s="136"/>
      <c r="K173" s="136"/>
      <c r="L173" s="136"/>
      <c r="M173" s="162"/>
      <c r="N173" s="126" t="s">
        <v>142</v>
      </c>
      <c r="O173" s="126"/>
      <c r="P173" s="126"/>
      <c r="Q173" s="126"/>
      <c r="R173" s="131"/>
      <c r="S173" s="166"/>
      <c r="T173" s="139"/>
    </row>
    <row r="174" spans="1:20" ht="11.25" customHeight="1" thickBot="1">
      <c r="A174" s="141"/>
      <c r="B174" s="178"/>
      <c r="C174" s="156"/>
      <c r="D174" s="142"/>
      <c r="E174" s="143"/>
      <c r="F174" s="143"/>
      <c r="G174" s="143"/>
      <c r="H174" s="143"/>
      <c r="I174" s="143"/>
      <c r="J174" s="143"/>
      <c r="K174" s="143"/>
      <c r="L174" s="143"/>
      <c r="M174" s="174"/>
      <c r="N174" s="126"/>
      <c r="O174" s="126"/>
      <c r="P174" s="126"/>
      <c r="Q174" s="126"/>
      <c r="R174" s="131"/>
      <c r="S174" s="166"/>
      <c r="T174" s="139"/>
    </row>
    <row r="175" spans="1:20" ht="24.75" customHeight="1">
      <c r="A175" s="141"/>
      <c r="B175" s="178"/>
      <c r="C175" s="156"/>
      <c r="D175" s="132" t="s">
        <v>131</v>
      </c>
      <c r="E175" s="133"/>
      <c r="F175" s="133"/>
      <c r="G175" s="133"/>
      <c r="H175" s="133"/>
      <c r="I175" s="133"/>
      <c r="J175" s="133"/>
      <c r="K175" s="134"/>
      <c r="L175" s="159" t="s">
        <v>8</v>
      </c>
      <c r="M175" s="134"/>
      <c r="N175" s="175" t="s">
        <v>9</v>
      </c>
      <c r="O175" s="176"/>
      <c r="P175" s="175" t="s">
        <v>10</v>
      </c>
      <c r="Q175" s="176"/>
      <c r="R175" s="131"/>
      <c r="S175" s="166"/>
      <c r="T175" s="139"/>
    </row>
    <row r="176" spans="1:20" ht="60.75" customHeight="1">
      <c r="A176" s="141"/>
      <c r="B176" s="179"/>
      <c r="C176" s="156"/>
      <c r="D176" s="75" t="s">
        <v>11</v>
      </c>
      <c r="E176" s="70" t="s">
        <v>15</v>
      </c>
      <c r="F176" s="75" t="s">
        <v>12</v>
      </c>
      <c r="G176" s="70" t="s">
        <v>15</v>
      </c>
      <c r="H176" s="76" t="s">
        <v>17</v>
      </c>
      <c r="I176" s="70" t="s">
        <v>15</v>
      </c>
      <c r="J176" s="70" t="s">
        <v>35</v>
      </c>
      <c r="K176" s="70" t="s">
        <v>15</v>
      </c>
      <c r="L176" s="75" t="s">
        <v>13</v>
      </c>
      <c r="M176" s="75" t="s">
        <v>14</v>
      </c>
      <c r="N176" s="75" t="s">
        <v>13</v>
      </c>
      <c r="O176" s="75" t="s">
        <v>15</v>
      </c>
      <c r="P176" s="75" t="s">
        <v>13</v>
      </c>
      <c r="Q176" s="75" t="s">
        <v>15</v>
      </c>
      <c r="R176" s="131"/>
      <c r="S176" s="166"/>
      <c r="T176" s="139"/>
    </row>
    <row r="177" spans="1:20" ht="42" customHeight="1">
      <c r="A177" s="1">
        <v>1</v>
      </c>
      <c r="B177" s="109" t="s">
        <v>188</v>
      </c>
      <c r="C177" s="13" t="s">
        <v>197</v>
      </c>
      <c r="D177" s="33" t="s">
        <v>71</v>
      </c>
      <c r="E177" s="33" t="s">
        <v>71</v>
      </c>
      <c r="F177" s="33" t="s">
        <v>71</v>
      </c>
      <c r="G177" s="33" t="s">
        <v>71</v>
      </c>
      <c r="H177" s="33" t="s">
        <v>71</v>
      </c>
      <c r="I177" s="33" t="s">
        <v>71</v>
      </c>
      <c r="J177" s="16">
        <v>30</v>
      </c>
      <c r="K177" s="16">
        <v>2</v>
      </c>
      <c r="L177" s="72">
        <f>SUM(D177,F177,H177,J177)</f>
        <v>30</v>
      </c>
      <c r="M177" s="72">
        <f>SUM(E177,G177,I177,K177)</f>
        <v>2</v>
      </c>
      <c r="N177" s="16" t="s">
        <v>66</v>
      </c>
      <c r="O177" s="16" t="s">
        <v>66</v>
      </c>
      <c r="P177" s="16" t="s">
        <v>64</v>
      </c>
      <c r="Q177" s="16" t="s">
        <v>69</v>
      </c>
      <c r="R177" s="72">
        <f>SUM(L177,N177,P177)</f>
        <v>30</v>
      </c>
      <c r="S177" s="72">
        <f>SUM(M177,O177,Q177)</f>
        <v>2</v>
      </c>
      <c r="T177" s="4" t="s">
        <v>72</v>
      </c>
    </row>
    <row r="178" spans="1:20" ht="24.75" customHeight="1">
      <c r="A178" s="3">
        <v>2</v>
      </c>
      <c r="B178" s="105" t="s">
        <v>164</v>
      </c>
      <c r="C178" s="68" t="s">
        <v>114</v>
      </c>
      <c r="D178" s="16">
        <v>10</v>
      </c>
      <c r="E178" s="16">
        <v>1</v>
      </c>
      <c r="F178" s="16">
        <v>30</v>
      </c>
      <c r="G178" s="16">
        <v>3</v>
      </c>
      <c r="H178" s="33" t="s">
        <v>71</v>
      </c>
      <c r="I178" s="33" t="s">
        <v>71</v>
      </c>
      <c r="J178" s="33" t="s">
        <v>71</v>
      </c>
      <c r="K178" s="33" t="s">
        <v>71</v>
      </c>
      <c r="L178" s="72">
        <f aca="true" t="shared" si="48" ref="L178:L191">SUM(D178,F178,H178,J178)</f>
        <v>40</v>
      </c>
      <c r="M178" s="72">
        <f aca="true" t="shared" si="49" ref="M178:M191">SUM(E178,G178,I178,K178)</f>
        <v>4</v>
      </c>
      <c r="N178" s="33" t="s">
        <v>71</v>
      </c>
      <c r="O178" s="33" t="s">
        <v>71</v>
      </c>
      <c r="P178" s="33" t="s">
        <v>71</v>
      </c>
      <c r="Q178" s="33" t="s">
        <v>71</v>
      </c>
      <c r="R178" s="72">
        <f aca="true" t="shared" si="50" ref="R178:R191">SUM(L178,N178,P178)</f>
        <v>40</v>
      </c>
      <c r="S178" s="72">
        <f aca="true" t="shared" si="51" ref="S178:S191">SUM(M178,O178,Q178)</f>
        <v>4</v>
      </c>
      <c r="T178" s="22" t="s">
        <v>68</v>
      </c>
    </row>
    <row r="179" spans="1:20" ht="47.25" customHeight="1">
      <c r="A179" s="102">
        <v>3</v>
      </c>
      <c r="B179" s="108" t="s">
        <v>183</v>
      </c>
      <c r="C179" s="101" t="s">
        <v>134</v>
      </c>
      <c r="D179" s="102"/>
      <c r="E179" s="102"/>
      <c r="F179" s="102">
        <v>35</v>
      </c>
      <c r="G179" s="102">
        <v>3</v>
      </c>
      <c r="H179" s="102" t="s">
        <v>66</v>
      </c>
      <c r="I179" s="102" t="s">
        <v>71</v>
      </c>
      <c r="J179" s="102" t="s">
        <v>69</v>
      </c>
      <c r="K179" s="102" t="s">
        <v>71</v>
      </c>
      <c r="L179" s="72">
        <f t="shared" si="48"/>
        <v>35</v>
      </c>
      <c r="M179" s="72">
        <f t="shared" si="49"/>
        <v>3</v>
      </c>
      <c r="N179" s="102" t="s">
        <v>66</v>
      </c>
      <c r="O179" s="102" t="s">
        <v>64</v>
      </c>
      <c r="P179" s="102" t="s">
        <v>64</v>
      </c>
      <c r="Q179" s="102" t="s">
        <v>64</v>
      </c>
      <c r="R179" s="72">
        <f t="shared" si="50"/>
        <v>35</v>
      </c>
      <c r="S179" s="72">
        <f t="shared" si="51"/>
        <v>3</v>
      </c>
      <c r="T179" s="103" t="s">
        <v>72</v>
      </c>
    </row>
    <row r="180" spans="1:20" ht="47.25" customHeight="1">
      <c r="A180" s="11">
        <v>4</v>
      </c>
      <c r="B180" s="105" t="s">
        <v>164</v>
      </c>
      <c r="C180" s="14" t="s">
        <v>115</v>
      </c>
      <c r="D180" s="31">
        <v>10</v>
      </c>
      <c r="E180" s="31">
        <v>1</v>
      </c>
      <c r="F180" s="33" t="s">
        <v>71</v>
      </c>
      <c r="G180" s="33" t="s">
        <v>71</v>
      </c>
      <c r="H180" s="33" t="s">
        <v>71</v>
      </c>
      <c r="I180" s="33" t="s">
        <v>71</v>
      </c>
      <c r="J180" s="33" t="s">
        <v>71</v>
      </c>
      <c r="K180" s="33" t="s">
        <v>71</v>
      </c>
      <c r="L180" s="72">
        <f t="shared" si="48"/>
        <v>10</v>
      </c>
      <c r="M180" s="72">
        <f t="shared" si="49"/>
        <v>1</v>
      </c>
      <c r="N180" s="31">
        <v>10</v>
      </c>
      <c r="O180" s="31">
        <v>1</v>
      </c>
      <c r="P180" s="33" t="s">
        <v>71</v>
      </c>
      <c r="Q180" s="33" t="s">
        <v>71</v>
      </c>
      <c r="R180" s="72">
        <f t="shared" si="50"/>
        <v>20</v>
      </c>
      <c r="S180" s="72">
        <f t="shared" si="51"/>
        <v>2</v>
      </c>
      <c r="T180" s="38" t="s">
        <v>72</v>
      </c>
    </row>
    <row r="181" spans="1:20" ht="26.25">
      <c r="A181" s="10">
        <v>5</v>
      </c>
      <c r="B181" s="105" t="s">
        <v>164</v>
      </c>
      <c r="C181" s="66" t="s">
        <v>91</v>
      </c>
      <c r="D181" s="33" t="s">
        <v>71</v>
      </c>
      <c r="E181" s="33" t="s">
        <v>71</v>
      </c>
      <c r="F181" s="33" t="s">
        <v>71</v>
      </c>
      <c r="G181" s="33" t="s">
        <v>71</v>
      </c>
      <c r="H181" s="31">
        <v>10</v>
      </c>
      <c r="I181" s="31">
        <v>1</v>
      </c>
      <c r="J181" s="31" t="s">
        <v>69</v>
      </c>
      <c r="K181" s="31"/>
      <c r="L181" s="72">
        <f t="shared" si="48"/>
        <v>10</v>
      </c>
      <c r="M181" s="72">
        <f t="shared" si="49"/>
        <v>1</v>
      </c>
      <c r="N181" s="31" t="s">
        <v>66</v>
      </c>
      <c r="O181" s="31" t="s">
        <v>69</v>
      </c>
      <c r="P181" s="31" t="s">
        <v>69</v>
      </c>
      <c r="Q181" s="31" t="s">
        <v>69</v>
      </c>
      <c r="R181" s="72">
        <f t="shared" si="50"/>
        <v>10</v>
      </c>
      <c r="S181" s="72">
        <f t="shared" si="51"/>
        <v>1</v>
      </c>
      <c r="T181" s="89" t="s">
        <v>92</v>
      </c>
    </row>
    <row r="182" spans="1:20" ht="24.75">
      <c r="A182" s="10">
        <v>6</v>
      </c>
      <c r="B182" s="105" t="s">
        <v>164</v>
      </c>
      <c r="C182" s="69" t="s">
        <v>87</v>
      </c>
      <c r="D182" s="31" t="s">
        <v>65</v>
      </c>
      <c r="E182" s="33" t="s">
        <v>71</v>
      </c>
      <c r="F182" s="31">
        <v>10</v>
      </c>
      <c r="G182" s="31">
        <v>1</v>
      </c>
      <c r="H182" s="31" t="s">
        <v>66</v>
      </c>
      <c r="I182" s="33" t="s">
        <v>71</v>
      </c>
      <c r="J182" s="31" t="s">
        <v>65</v>
      </c>
      <c r="K182" s="33" t="s">
        <v>71</v>
      </c>
      <c r="L182" s="72">
        <f t="shared" si="48"/>
        <v>10</v>
      </c>
      <c r="M182" s="72">
        <f t="shared" si="49"/>
        <v>1</v>
      </c>
      <c r="N182" s="31" t="s">
        <v>66</v>
      </c>
      <c r="O182" s="31" t="s">
        <v>66</v>
      </c>
      <c r="P182" s="31" t="s">
        <v>66</v>
      </c>
      <c r="Q182" s="31" t="s">
        <v>67</v>
      </c>
      <c r="R182" s="72">
        <f t="shared" si="50"/>
        <v>10</v>
      </c>
      <c r="S182" s="72">
        <f t="shared" si="51"/>
        <v>1</v>
      </c>
      <c r="T182" s="90" t="s">
        <v>88</v>
      </c>
    </row>
    <row r="183" spans="1:21" ht="24.75">
      <c r="A183" s="11">
        <v>7</v>
      </c>
      <c r="B183" s="105" t="s">
        <v>164</v>
      </c>
      <c r="C183" s="69" t="s">
        <v>89</v>
      </c>
      <c r="D183" s="31" t="s">
        <v>69</v>
      </c>
      <c r="E183" s="33" t="s">
        <v>71</v>
      </c>
      <c r="F183" s="31">
        <v>10</v>
      </c>
      <c r="G183" s="31">
        <v>1</v>
      </c>
      <c r="H183" s="31" t="s">
        <v>66</v>
      </c>
      <c r="I183" s="33" t="s">
        <v>71</v>
      </c>
      <c r="J183" s="31" t="s">
        <v>69</v>
      </c>
      <c r="K183" s="33" t="s">
        <v>71</v>
      </c>
      <c r="L183" s="72">
        <f t="shared" si="48"/>
        <v>10</v>
      </c>
      <c r="M183" s="72">
        <f t="shared" si="49"/>
        <v>1</v>
      </c>
      <c r="N183" s="31" t="s">
        <v>64</v>
      </c>
      <c r="O183" s="31" t="s">
        <v>64</v>
      </c>
      <c r="P183" s="31" t="s">
        <v>64</v>
      </c>
      <c r="Q183" s="31" t="s">
        <v>66</v>
      </c>
      <c r="R183" s="72">
        <f t="shared" si="50"/>
        <v>10</v>
      </c>
      <c r="S183" s="72">
        <f t="shared" si="51"/>
        <v>1</v>
      </c>
      <c r="T183" s="89" t="s">
        <v>90</v>
      </c>
      <c r="U183" s="37"/>
    </row>
    <row r="184" spans="1:21" ht="51">
      <c r="A184" s="11">
        <v>8</v>
      </c>
      <c r="B184" s="105" t="s">
        <v>164</v>
      </c>
      <c r="C184" s="64" t="s">
        <v>73</v>
      </c>
      <c r="D184" s="33">
        <v>10</v>
      </c>
      <c r="E184" s="33">
        <v>1</v>
      </c>
      <c r="F184" s="16" t="s">
        <v>65</v>
      </c>
      <c r="G184" s="16" t="s">
        <v>64</v>
      </c>
      <c r="H184" s="16" t="s">
        <v>64</v>
      </c>
      <c r="I184" s="16" t="s">
        <v>64</v>
      </c>
      <c r="J184" s="16" t="s">
        <v>65</v>
      </c>
      <c r="K184" s="16" t="s">
        <v>64</v>
      </c>
      <c r="L184" s="72">
        <f t="shared" si="48"/>
        <v>10</v>
      </c>
      <c r="M184" s="72">
        <f t="shared" si="49"/>
        <v>1</v>
      </c>
      <c r="N184" s="16" t="s">
        <v>64</v>
      </c>
      <c r="O184" s="16" t="s">
        <v>66</v>
      </c>
      <c r="P184" s="16" t="s">
        <v>67</v>
      </c>
      <c r="Q184" s="16" t="s">
        <v>64</v>
      </c>
      <c r="R184" s="72">
        <f t="shared" si="50"/>
        <v>10</v>
      </c>
      <c r="S184" s="72">
        <f t="shared" si="51"/>
        <v>1</v>
      </c>
      <c r="T184" s="16" t="s">
        <v>72</v>
      </c>
      <c r="U184" s="37"/>
    </row>
    <row r="185" spans="1:21" ht="15">
      <c r="A185" s="11">
        <v>9</v>
      </c>
      <c r="B185" s="86" t="s">
        <v>187</v>
      </c>
      <c r="C185" s="13" t="s">
        <v>77</v>
      </c>
      <c r="D185" s="16" t="s">
        <v>69</v>
      </c>
      <c r="E185" s="16" t="s">
        <v>64</v>
      </c>
      <c r="F185" s="16" t="s">
        <v>64</v>
      </c>
      <c r="G185" s="16" t="s">
        <v>64</v>
      </c>
      <c r="H185" s="16">
        <v>20</v>
      </c>
      <c r="I185" s="16">
        <v>2</v>
      </c>
      <c r="J185" s="16" t="s">
        <v>69</v>
      </c>
      <c r="K185" s="16" t="s">
        <v>64</v>
      </c>
      <c r="L185" s="72">
        <f t="shared" si="48"/>
        <v>20</v>
      </c>
      <c r="M185" s="72">
        <f t="shared" si="49"/>
        <v>2</v>
      </c>
      <c r="N185" s="16" t="s">
        <v>64</v>
      </c>
      <c r="O185" s="16" t="s">
        <v>66</v>
      </c>
      <c r="P185" s="16" t="s">
        <v>66</v>
      </c>
      <c r="Q185" s="16" t="s">
        <v>69</v>
      </c>
      <c r="R185" s="72">
        <f t="shared" si="50"/>
        <v>20</v>
      </c>
      <c r="S185" s="72">
        <f t="shared" si="51"/>
        <v>2</v>
      </c>
      <c r="T185" s="24" t="s">
        <v>72</v>
      </c>
      <c r="U185" s="37"/>
    </row>
    <row r="186" spans="1:21" ht="25.5">
      <c r="A186" s="11">
        <v>10</v>
      </c>
      <c r="B186" s="105" t="s">
        <v>164</v>
      </c>
      <c r="C186" s="57" t="s">
        <v>85</v>
      </c>
      <c r="D186" s="16" t="s">
        <v>64</v>
      </c>
      <c r="E186" s="16" t="s">
        <v>64</v>
      </c>
      <c r="F186" s="16">
        <v>15</v>
      </c>
      <c r="G186" s="16">
        <v>1</v>
      </c>
      <c r="H186" s="16" t="s">
        <v>64</v>
      </c>
      <c r="I186" s="16" t="s">
        <v>64</v>
      </c>
      <c r="J186" s="16" t="s">
        <v>64</v>
      </c>
      <c r="K186" s="16" t="s">
        <v>64</v>
      </c>
      <c r="L186" s="72">
        <f t="shared" si="48"/>
        <v>15</v>
      </c>
      <c r="M186" s="72">
        <f t="shared" si="49"/>
        <v>1</v>
      </c>
      <c r="N186" s="16" t="s">
        <v>66</v>
      </c>
      <c r="O186" s="16" t="s">
        <v>66</v>
      </c>
      <c r="P186" s="16" t="s">
        <v>64</v>
      </c>
      <c r="Q186" s="16" t="s">
        <v>64</v>
      </c>
      <c r="R186" s="72">
        <f t="shared" si="50"/>
        <v>15</v>
      </c>
      <c r="S186" s="72">
        <f t="shared" si="51"/>
        <v>1</v>
      </c>
      <c r="T186" s="24" t="s">
        <v>72</v>
      </c>
      <c r="U186" s="37"/>
    </row>
    <row r="187" spans="1:21" ht="26.25">
      <c r="A187" s="11">
        <v>11</v>
      </c>
      <c r="B187" s="108" t="s">
        <v>183</v>
      </c>
      <c r="C187" s="13" t="s">
        <v>189</v>
      </c>
      <c r="D187" s="16">
        <v>10</v>
      </c>
      <c r="E187" s="16">
        <v>2</v>
      </c>
      <c r="F187" s="16">
        <v>10</v>
      </c>
      <c r="G187" s="16">
        <v>1</v>
      </c>
      <c r="H187" s="33" t="s">
        <v>71</v>
      </c>
      <c r="I187" s="33" t="s">
        <v>71</v>
      </c>
      <c r="J187" s="33" t="s">
        <v>71</v>
      </c>
      <c r="K187" s="33" t="s">
        <v>71</v>
      </c>
      <c r="L187" s="72">
        <f t="shared" si="48"/>
        <v>20</v>
      </c>
      <c r="M187" s="72">
        <f t="shared" si="49"/>
        <v>3</v>
      </c>
      <c r="N187" s="16">
        <v>10</v>
      </c>
      <c r="O187" s="16">
        <v>2</v>
      </c>
      <c r="P187" s="33" t="s">
        <v>71</v>
      </c>
      <c r="Q187" s="33" t="s">
        <v>71</v>
      </c>
      <c r="R187" s="72">
        <f t="shared" si="50"/>
        <v>30</v>
      </c>
      <c r="S187" s="72">
        <f t="shared" si="51"/>
        <v>5</v>
      </c>
      <c r="T187" s="4" t="s">
        <v>72</v>
      </c>
      <c r="U187" s="37"/>
    </row>
    <row r="188" spans="1:21" ht="63.75">
      <c r="A188" s="11">
        <v>12</v>
      </c>
      <c r="B188" s="63" t="s">
        <v>185</v>
      </c>
      <c r="C188" s="57" t="s">
        <v>110</v>
      </c>
      <c r="D188" s="84">
        <v>20</v>
      </c>
      <c r="E188" s="84">
        <v>2</v>
      </c>
      <c r="F188" s="60">
        <v>10</v>
      </c>
      <c r="G188" s="60">
        <v>2</v>
      </c>
      <c r="H188" s="16" t="s">
        <v>64</v>
      </c>
      <c r="I188" s="16" t="s">
        <v>64</v>
      </c>
      <c r="J188" s="16" t="s">
        <v>64</v>
      </c>
      <c r="K188" s="16" t="s">
        <v>64</v>
      </c>
      <c r="L188" s="72">
        <f t="shared" si="48"/>
        <v>30</v>
      </c>
      <c r="M188" s="72">
        <f t="shared" si="49"/>
        <v>4</v>
      </c>
      <c r="N188" s="16" t="s">
        <v>64</v>
      </c>
      <c r="O188" s="16" t="s">
        <v>64</v>
      </c>
      <c r="P188" s="16" t="s">
        <v>64</v>
      </c>
      <c r="Q188" s="16" t="s">
        <v>64</v>
      </c>
      <c r="R188" s="72">
        <f t="shared" si="50"/>
        <v>30</v>
      </c>
      <c r="S188" s="72">
        <f t="shared" si="51"/>
        <v>4</v>
      </c>
      <c r="T188" s="4" t="s">
        <v>68</v>
      </c>
      <c r="U188" s="37"/>
    </row>
    <row r="189" spans="1:21" ht="15">
      <c r="A189" s="11">
        <v>13</v>
      </c>
      <c r="B189" s="108" t="s">
        <v>183</v>
      </c>
      <c r="C189" s="57" t="s">
        <v>76</v>
      </c>
      <c r="D189" s="16" t="s">
        <v>64</v>
      </c>
      <c r="E189" s="16" t="s">
        <v>64</v>
      </c>
      <c r="F189" s="16">
        <v>20</v>
      </c>
      <c r="G189" s="16">
        <v>1</v>
      </c>
      <c r="H189" s="16" t="s">
        <v>64</v>
      </c>
      <c r="I189" s="16" t="s">
        <v>64</v>
      </c>
      <c r="J189" s="16" t="s">
        <v>64</v>
      </c>
      <c r="K189" s="16" t="s">
        <v>64</v>
      </c>
      <c r="L189" s="72">
        <f t="shared" si="48"/>
        <v>20</v>
      </c>
      <c r="M189" s="72">
        <f t="shared" si="49"/>
        <v>1</v>
      </c>
      <c r="N189" s="16" t="s">
        <v>66</v>
      </c>
      <c r="O189" s="16" t="s">
        <v>64</v>
      </c>
      <c r="P189" s="16" t="s">
        <v>67</v>
      </c>
      <c r="Q189" s="16" t="s">
        <v>66</v>
      </c>
      <c r="R189" s="72">
        <f t="shared" si="50"/>
        <v>20</v>
      </c>
      <c r="S189" s="72">
        <f t="shared" si="51"/>
        <v>1</v>
      </c>
      <c r="T189" s="3" t="s">
        <v>72</v>
      </c>
      <c r="U189" s="37"/>
    </row>
    <row r="190" spans="1:21" ht="24" customHeight="1">
      <c r="A190" s="11">
        <v>14</v>
      </c>
      <c r="B190" s="48" t="s">
        <v>184</v>
      </c>
      <c r="C190" s="13" t="s">
        <v>135</v>
      </c>
      <c r="D190" s="33" t="s">
        <v>71</v>
      </c>
      <c r="E190" s="33" t="s">
        <v>71</v>
      </c>
      <c r="F190" s="16">
        <v>30</v>
      </c>
      <c r="G190" s="16">
        <v>2</v>
      </c>
      <c r="H190" s="16" t="s">
        <v>64</v>
      </c>
      <c r="I190" s="33" t="s">
        <v>71</v>
      </c>
      <c r="J190" s="16" t="s">
        <v>71</v>
      </c>
      <c r="K190" s="33" t="s">
        <v>71</v>
      </c>
      <c r="L190" s="72">
        <f t="shared" si="48"/>
        <v>30</v>
      </c>
      <c r="M190" s="72">
        <f t="shared" si="49"/>
        <v>2</v>
      </c>
      <c r="N190" s="16" t="s">
        <v>67</v>
      </c>
      <c r="O190" s="16" t="s">
        <v>64</v>
      </c>
      <c r="P190" s="16" t="s">
        <v>69</v>
      </c>
      <c r="Q190" s="16" t="s">
        <v>69</v>
      </c>
      <c r="R190" s="72">
        <f t="shared" si="50"/>
        <v>30</v>
      </c>
      <c r="S190" s="72">
        <f t="shared" si="51"/>
        <v>2</v>
      </c>
      <c r="T190" s="24" t="s">
        <v>72</v>
      </c>
      <c r="U190" s="37"/>
    </row>
    <row r="191" spans="1:20" ht="52.5" customHeight="1">
      <c r="A191" s="11">
        <v>15</v>
      </c>
      <c r="B191" s="86" t="s">
        <v>187</v>
      </c>
      <c r="C191" s="13" t="s">
        <v>116</v>
      </c>
      <c r="D191" s="33" t="s">
        <v>71</v>
      </c>
      <c r="E191" s="33" t="s">
        <v>71</v>
      </c>
      <c r="F191" s="16">
        <v>10</v>
      </c>
      <c r="G191" s="16">
        <v>1</v>
      </c>
      <c r="H191" s="33" t="s">
        <v>71</v>
      </c>
      <c r="I191" s="33" t="s">
        <v>71</v>
      </c>
      <c r="J191" s="33" t="s">
        <v>71</v>
      </c>
      <c r="K191" s="33" t="s">
        <v>71</v>
      </c>
      <c r="L191" s="72">
        <f t="shared" si="48"/>
        <v>10</v>
      </c>
      <c r="M191" s="72">
        <f t="shared" si="49"/>
        <v>1</v>
      </c>
      <c r="N191" s="33" t="s">
        <v>71</v>
      </c>
      <c r="O191" s="33" t="s">
        <v>71</v>
      </c>
      <c r="P191" s="33" t="s">
        <v>71</v>
      </c>
      <c r="Q191" s="33" t="s">
        <v>71</v>
      </c>
      <c r="R191" s="72">
        <f t="shared" si="50"/>
        <v>10</v>
      </c>
      <c r="S191" s="72">
        <f t="shared" si="51"/>
        <v>1</v>
      </c>
      <c r="T191" s="39" t="s">
        <v>72</v>
      </c>
    </row>
    <row r="192" spans="1:20" ht="15">
      <c r="A192" s="153" t="s">
        <v>34</v>
      </c>
      <c r="B192" s="154"/>
      <c r="C192" s="155"/>
      <c r="D192" s="74">
        <f aca="true" t="shared" si="52" ref="D192:S192">SUM(D177:D191)</f>
        <v>60</v>
      </c>
      <c r="E192" s="74">
        <f t="shared" si="52"/>
        <v>7</v>
      </c>
      <c r="F192" s="74">
        <f t="shared" si="52"/>
        <v>180</v>
      </c>
      <c r="G192" s="74">
        <f t="shared" si="52"/>
        <v>16</v>
      </c>
      <c r="H192" s="74">
        <f t="shared" si="52"/>
        <v>30</v>
      </c>
      <c r="I192" s="74">
        <f t="shared" si="52"/>
        <v>3</v>
      </c>
      <c r="J192" s="74">
        <f t="shared" si="52"/>
        <v>30</v>
      </c>
      <c r="K192" s="74">
        <f t="shared" si="52"/>
        <v>2</v>
      </c>
      <c r="L192" s="74">
        <f t="shared" si="52"/>
        <v>300</v>
      </c>
      <c r="M192" s="74">
        <f t="shared" si="52"/>
        <v>28</v>
      </c>
      <c r="N192" s="74">
        <f t="shared" si="52"/>
        <v>20</v>
      </c>
      <c r="O192" s="74">
        <f t="shared" si="52"/>
        <v>3</v>
      </c>
      <c r="P192" s="74">
        <f t="shared" si="52"/>
        <v>0</v>
      </c>
      <c r="Q192" s="74">
        <f t="shared" si="52"/>
        <v>0</v>
      </c>
      <c r="R192" s="74">
        <f t="shared" si="52"/>
        <v>320</v>
      </c>
      <c r="S192" s="74">
        <f t="shared" si="52"/>
        <v>31</v>
      </c>
      <c r="T192" s="91" t="s">
        <v>67</v>
      </c>
    </row>
    <row r="193" spans="1:20" ht="15">
      <c r="A193" s="157" t="s">
        <v>145</v>
      </c>
      <c r="B193" s="157"/>
      <c r="C193" s="157"/>
      <c r="D193" s="29">
        <f aca="true" t="shared" si="53" ref="D193:S193">SUM(D192,D169)</f>
        <v>165</v>
      </c>
      <c r="E193" s="29">
        <f t="shared" si="53"/>
        <v>18</v>
      </c>
      <c r="F193" s="29">
        <f t="shared" si="53"/>
        <v>270</v>
      </c>
      <c r="G193" s="29">
        <f t="shared" si="53"/>
        <v>24</v>
      </c>
      <c r="H193" s="29">
        <f t="shared" si="53"/>
        <v>80</v>
      </c>
      <c r="I193" s="29">
        <f t="shared" si="53"/>
        <v>10</v>
      </c>
      <c r="J193" s="29">
        <f t="shared" si="53"/>
        <v>50</v>
      </c>
      <c r="K193" s="29">
        <f t="shared" si="53"/>
        <v>4</v>
      </c>
      <c r="L193" s="29">
        <f t="shared" si="53"/>
        <v>565</v>
      </c>
      <c r="M193" s="29">
        <f t="shared" si="53"/>
        <v>56</v>
      </c>
      <c r="N193" s="29">
        <f t="shared" si="53"/>
        <v>50</v>
      </c>
      <c r="O193" s="29">
        <f t="shared" si="53"/>
        <v>5</v>
      </c>
      <c r="P193" s="29">
        <f t="shared" si="53"/>
        <v>0</v>
      </c>
      <c r="Q193" s="29">
        <f t="shared" si="53"/>
        <v>0</v>
      </c>
      <c r="R193" s="29">
        <f t="shared" si="53"/>
        <v>615</v>
      </c>
      <c r="S193" s="29">
        <f t="shared" si="53"/>
        <v>61</v>
      </c>
      <c r="T193" s="92"/>
    </row>
    <row r="194" spans="1:20" ht="15">
      <c r="A194" s="158" t="s">
        <v>146</v>
      </c>
      <c r="B194" s="158"/>
      <c r="C194" s="158"/>
      <c r="D194" s="93">
        <f aca="true" t="shared" si="54" ref="D194:R194">SUM(D193,D145,D112,D79,D45)</f>
        <v>910</v>
      </c>
      <c r="E194" s="93">
        <f t="shared" si="54"/>
        <v>90</v>
      </c>
      <c r="F194" s="93">
        <f t="shared" si="54"/>
        <v>1370</v>
      </c>
      <c r="G194" s="93">
        <f t="shared" si="54"/>
        <v>141</v>
      </c>
      <c r="H194" s="93">
        <f t="shared" si="54"/>
        <v>350</v>
      </c>
      <c r="I194" s="93">
        <f t="shared" si="54"/>
        <v>43</v>
      </c>
      <c r="J194" s="93">
        <f t="shared" si="54"/>
        <v>90</v>
      </c>
      <c r="K194" s="93">
        <f t="shared" si="54"/>
        <v>7</v>
      </c>
      <c r="L194" s="93">
        <f t="shared" si="54"/>
        <v>2720</v>
      </c>
      <c r="M194" s="93">
        <f t="shared" si="54"/>
        <v>281</v>
      </c>
      <c r="N194" s="93">
        <f t="shared" si="54"/>
        <v>90</v>
      </c>
      <c r="O194" s="93">
        <f t="shared" si="54"/>
        <v>10</v>
      </c>
      <c r="P194" s="93">
        <f t="shared" si="54"/>
        <v>240</v>
      </c>
      <c r="Q194" s="93">
        <f t="shared" si="54"/>
        <v>10</v>
      </c>
      <c r="R194" s="93">
        <f t="shared" si="54"/>
        <v>3050</v>
      </c>
      <c r="S194" s="93">
        <v>301</v>
      </c>
      <c r="T194" s="93"/>
    </row>
    <row r="195" spans="1:20" ht="15">
      <c r="A195" s="36"/>
      <c r="B195" s="36"/>
      <c r="C195" s="36"/>
      <c r="D195" s="94"/>
      <c r="E195" s="94"/>
      <c r="F195" s="73"/>
      <c r="G195" s="73"/>
      <c r="H195" s="94"/>
      <c r="I195" s="94"/>
      <c r="J195" s="94"/>
      <c r="K195" s="94"/>
      <c r="L195" s="73"/>
      <c r="M195" s="73"/>
      <c r="N195" s="94"/>
      <c r="O195" s="94"/>
      <c r="P195" s="73"/>
      <c r="Q195" s="73"/>
      <c r="R195" s="73"/>
      <c r="S195" s="73"/>
      <c r="T195" s="94"/>
    </row>
    <row r="196" spans="1:20" ht="15">
      <c r="A196" s="35"/>
      <c r="B196" s="35"/>
      <c r="C196" s="35"/>
      <c r="D196" s="94"/>
      <c r="E196" s="94"/>
      <c r="F196" s="73"/>
      <c r="G196" s="73"/>
      <c r="H196" s="94"/>
      <c r="I196" s="94"/>
      <c r="J196" s="94"/>
      <c r="K196" s="94"/>
      <c r="L196" s="73"/>
      <c r="M196" s="73"/>
      <c r="N196" s="94"/>
      <c r="O196" s="94"/>
      <c r="P196" s="73"/>
      <c r="Q196" s="73"/>
      <c r="R196" s="73"/>
      <c r="S196" s="73"/>
      <c r="T196" s="94"/>
    </row>
    <row r="197" spans="3:9" ht="15.75">
      <c r="C197" s="40"/>
      <c r="D197" s="149"/>
      <c r="E197" s="149"/>
      <c r="F197" s="149"/>
      <c r="G197" s="149"/>
      <c r="H197" s="149"/>
      <c r="I197" s="78"/>
    </row>
    <row r="198" spans="3:9" ht="15.75">
      <c r="C198" s="40"/>
      <c r="D198" s="148"/>
      <c r="E198" s="148"/>
      <c r="F198" s="148"/>
      <c r="G198" s="79"/>
      <c r="H198" s="79"/>
      <c r="I198" s="79"/>
    </row>
    <row r="199" spans="3:10" ht="15.75">
      <c r="C199" s="40"/>
      <c r="D199" s="148"/>
      <c r="E199" s="148"/>
      <c r="F199" s="148"/>
      <c r="G199" s="79"/>
      <c r="H199" s="79"/>
      <c r="I199" s="79"/>
      <c r="J199" s="95"/>
    </row>
    <row r="200" ht="15"/>
  </sheetData>
  <sheetProtection/>
  <mergeCells count="166">
    <mergeCell ref="J1:T1"/>
    <mergeCell ref="L118:M118"/>
    <mergeCell ref="D150:M150"/>
    <mergeCell ref="A147:T147"/>
    <mergeCell ref="A148:A152"/>
    <mergeCell ref="C148:C152"/>
    <mergeCell ref="D148:Q148"/>
    <mergeCell ref="B28:B32"/>
    <mergeCell ref="A28:A32"/>
    <mergeCell ref="C28:C32"/>
    <mergeCell ref="B66:B70"/>
    <mergeCell ref="B82:B86"/>
    <mergeCell ref="D67:M68"/>
    <mergeCell ref="D69:K69"/>
    <mergeCell ref="A78:C78"/>
    <mergeCell ref="D48:Q48"/>
    <mergeCell ref="A66:A70"/>
    <mergeCell ref="C66:C70"/>
    <mergeCell ref="B48:B52"/>
    <mergeCell ref="A79:C79"/>
    <mergeCell ref="A2:T2"/>
    <mergeCell ref="R7:R11"/>
    <mergeCell ref="D7:Q7"/>
    <mergeCell ref="C7:C11"/>
    <mergeCell ref="A63:C63"/>
    <mergeCell ref="A65:T65"/>
    <mergeCell ref="A47:T47"/>
    <mergeCell ref="A48:A52"/>
    <mergeCell ref="D28:Q28"/>
    <mergeCell ref="A6:T6"/>
    <mergeCell ref="L10:M10"/>
    <mergeCell ref="N10:O10"/>
    <mergeCell ref="P10:Q10"/>
    <mergeCell ref="A7:A11"/>
    <mergeCell ref="A27:T27"/>
    <mergeCell ref="S7:S11"/>
    <mergeCell ref="T7:T11"/>
    <mergeCell ref="B7:B11"/>
    <mergeCell ref="D8:M9"/>
    <mergeCell ref="D10:K10"/>
    <mergeCell ref="R48:R52"/>
    <mergeCell ref="C48:C52"/>
    <mergeCell ref="D51:K51"/>
    <mergeCell ref="D29:M30"/>
    <mergeCell ref="L31:M31"/>
    <mergeCell ref="R28:R32"/>
    <mergeCell ref="D31:K31"/>
    <mergeCell ref="A44:C44"/>
    <mergeCell ref="S48:S52"/>
    <mergeCell ref="T48:T52"/>
    <mergeCell ref="S66:S70"/>
    <mergeCell ref="T66:T70"/>
    <mergeCell ref="R66:R70"/>
    <mergeCell ref="D82:Q82"/>
    <mergeCell ref="L51:M51"/>
    <mergeCell ref="N51:O51"/>
    <mergeCell ref="P51:Q51"/>
    <mergeCell ref="D49:M50"/>
    <mergeCell ref="A95:C95"/>
    <mergeCell ref="D85:K85"/>
    <mergeCell ref="D66:Q66"/>
    <mergeCell ref="L69:M69"/>
    <mergeCell ref="A81:T81"/>
    <mergeCell ref="A82:A86"/>
    <mergeCell ref="C82:C86"/>
    <mergeCell ref="N69:O69"/>
    <mergeCell ref="P69:Q69"/>
    <mergeCell ref="N85:O85"/>
    <mergeCell ref="R82:R86"/>
    <mergeCell ref="S98:S102"/>
    <mergeCell ref="N101:O101"/>
    <mergeCell ref="S82:S86"/>
    <mergeCell ref="T82:T86"/>
    <mergeCell ref="L85:M85"/>
    <mergeCell ref="P101:Q101"/>
    <mergeCell ref="L101:M101"/>
    <mergeCell ref="P85:Q85"/>
    <mergeCell ref="D83:M84"/>
    <mergeCell ref="C115:C119"/>
    <mergeCell ref="D115:Q115"/>
    <mergeCell ref="B130:B134"/>
    <mergeCell ref="D98:Q98"/>
    <mergeCell ref="N99:Q100"/>
    <mergeCell ref="B98:B102"/>
    <mergeCell ref="B115:B119"/>
    <mergeCell ref="A111:C111"/>
    <mergeCell ref="B148:B152"/>
    <mergeCell ref="B172:B176"/>
    <mergeCell ref="N118:O118"/>
    <mergeCell ref="T115:T119"/>
    <mergeCell ref="R115:R119"/>
    <mergeCell ref="P133:Q133"/>
    <mergeCell ref="T130:T134"/>
    <mergeCell ref="N175:O175"/>
    <mergeCell ref="C172:C176"/>
    <mergeCell ref="A129:T129"/>
    <mergeCell ref="A192:C192"/>
    <mergeCell ref="D174:M174"/>
    <mergeCell ref="L175:M175"/>
    <mergeCell ref="N149:Q150"/>
    <mergeCell ref="R130:R134"/>
    <mergeCell ref="S130:S134"/>
    <mergeCell ref="D131:M131"/>
    <mergeCell ref="N151:O151"/>
    <mergeCell ref="P151:Q151"/>
    <mergeCell ref="P175:Q175"/>
    <mergeCell ref="D172:Q172"/>
    <mergeCell ref="A130:A134"/>
    <mergeCell ref="D132:M132"/>
    <mergeCell ref="R148:R152"/>
    <mergeCell ref="N173:Q174"/>
    <mergeCell ref="N49:Q50"/>
    <mergeCell ref="N67:Q68"/>
    <mergeCell ref="N83:Q84"/>
    <mergeCell ref="R172:R176"/>
    <mergeCell ref="A172:A176"/>
    <mergeCell ref="S172:S176"/>
    <mergeCell ref="D130:Q130"/>
    <mergeCell ref="A114:T114"/>
    <mergeCell ref="A127:C127"/>
    <mergeCell ref="N131:Q132"/>
    <mergeCell ref="L133:M133"/>
    <mergeCell ref="A169:C169"/>
    <mergeCell ref="A171:T171"/>
    <mergeCell ref="T172:T176"/>
    <mergeCell ref="D173:M173"/>
    <mergeCell ref="L151:M151"/>
    <mergeCell ref="S148:S152"/>
    <mergeCell ref="T148:T152"/>
    <mergeCell ref="D149:M149"/>
    <mergeCell ref="D118:K118"/>
    <mergeCell ref="D101:K101"/>
    <mergeCell ref="S115:S119"/>
    <mergeCell ref="D151:K151"/>
    <mergeCell ref="N116:Q117"/>
    <mergeCell ref="N133:O133"/>
    <mergeCell ref="D199:F199"/>
    <mergeCell ref="D197:H197"/>
    <mergeCell ref="D198:F198"/>
    <mergeCell ref="A112:C112"/>
    <mergeCell ref="A145:C145"/>
    <mergeCell ref="A144:C144"/>
    <mergeCell ref="C130:C134"/>
    <mergeCell ref="A193:C193"/>
    <mergeCell ref="A194:C194"/>
    <mergeCell ref="D175:K175"/>
    <mergeCell ref="A97:T97"/>
    <mergeCell ref="R98:R102"/>
    <mergeCell ref="D133:K133"/>
    <mergeCell ref="D99:M100"/>
    <mergeCell ref="T98:T102"/>
    <mergeCell ref="A98:A102"/>
    <mergeCell ref="D116:M117"/>
    <mergeCell ref="P118:Q118"/>
    <mergeCell ref="C98:C102"/>
    <mergeCell ref="A115:A119"/>
    <mergeCell ref="A3:T3"/>
    <mergeCell ref="A4:T4"/>
    <mergeCell ref="A5:T5"/>
    <mergeCell ref="N8:Q9"/>
    <mergeCell ref="N29:Q30"/>
    <mergeCell ref="A45:C45"/>
    <mergeCell ref="S28:S32"/>
    <mergeCell ref="T28:T32"/>
    <mergeCell ref="N31:O31"/>
    <mergeCell ref="P31:Q31"/>
  </mergeCells>
  <printOptions/>
  <pageMargins left="0.31496062992125984" right="0.31496062992125984" top="0.31496062992125984" bottom="0.31496062992125984" header="0.31496062992125984" footer="0.31496062992125984"/>
  <pageSetup fitToWidth="2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Dziekanat1</dc:creator>
  <cp:keywords/>
  <dc:description/>
  <cp:lastModifiedBy>Dziekanat1</cp:lastModifiedBy>
  <cp:lastPrinted>2019-10-04T12:27:48Z</cp:lastPrinted>
  <dcterms:created xsi:type="dcterms:W3CDTF">2018-11-13T08:43:27Z</dcterms:created>
  <dcterms:modified xsi:type="dcterms:W3CDTF">2019-10-11T13:07:24Z</dcterms:modified>
  <cp:category/>
  <cp:version/>
  <cp:contentType/>
  <cp:contentStatus/>
</cp:coreProperties>
</file>